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76" windowWidth="9720" windowHeight="6228" activeTab="0"/>
  </bookViews>
  <sheets>
    <sheet name="fracompx" sheetId="1" r:id="rId1"/>
  </sheets>
  <definedNames>
    <definedName name="_xlnm.Print_Area" localSheetId="0">'fracompx'!$A$1:$AG$25</definedName>
  </definedNames>
  <calcPr fullCalcOnLoad="1"/>
</workbook>
</file>

<file path=xl/sharedStrings.xml><?xml version="1.0" encoding="utf-8"?>
<sst xmlns="http://schemas.openxmlformats.org/spreadsheetml/2006/main" count="60" uniqueCount="38">
  <si>
    <t>ENTER:</t>
  </si>
  <si>
    <t xml:space="preserve">    2nd</t>
  </si>
  <si>
    <t>+</t>
  </si>
  <si>
    <t xml:space="preserve"> Sum:</t>
  </si>
  <si>
    <t xml:space="preserve"> WHOLE</t>
  </si>
  <si>
    <t>DISP 1st FRACT</t>
  </si>
  <si>
    <t>DISP 1st w/LCM</t>
  </si>
  <si>
    <t>DISP 2nd FRACT</t>
  </si>
  <si>
    <t>DISP 2nd w/LCM</t>
  </si>
  <si>
    <t>Detect 1st</t>
  </si>
  <si>
    <t>DISP SUM</t>
  </si>
  <si>
    <t>Fill</t>
  </si>
  <si>
    <t>Unfill</t>
  </si>
  <si>
    <t>Denomin</t>
  </si>
  <si>
    <t>Common</t>
  </si>
  <si>
    <t>Fill 1</t>
  </si>
  <si>
    <t>SEQ #</t>
  </si>
  <si>
    <t>Multiple?</t>
  </si>
  <si>
    <t>Multiple:</t>
  </si>
  <si>
    <t>ENTER</t>
  </si>
  <si>
    <t xml:space="preserve"> + </t>
  </si>
  <si>
    <t>plus:</t>
  </si>
  <si>
    <t xml:space="preserve">   1st</t>
  </si>
  <si>
    <t>and</t>
  </si>
  <si>
    <t>THE SAME AS:</t>
  </si>
  <si>
    <t>..more whole</t>
  </si>
  <si>
    <t xml:space="preserve">  FRACTIONAL PART</t>
  </si>
  <si>
    <t xml:space="preserve"> +</t>
  </si>
  <si>
    <t>Addition of Fractions</t>
  </si>
  <si>
    <t xml:space="preserve">   Wholes + Fractional parts</t>
  </si>
  <si>
    <t>Fill 2</t>
  </si>
  <si>
    <t>RED</t>
  </si>
  <si>
    <t>BLUE</t>
  </si>
  <si>
    <t>Answer:</t>
  </si>
  <si>
    <t>WhSm</t>
  </si>
  <si>
    <t xml:space="preserve">   FRACTION</t>
  </si>
  <si>
    <t xml:space="preserve">  WHOLE</t>
  </si>
  <si>
    <t xml:space="preserve">  Plus …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</si>
</sst>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8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u val="single"/>
      <sz val="18"/>
      <name val="Arial"/>
      <family val="2"/>
    </font>
    <font>
      <b/>
      <u val="single"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sz val="14"/>
      <color indexed="10"/>
      <name val="Arial"/>
      <family val="2"/>
    </font>
    <font>
      <b/>
      <u val="single"/>
      <sz val="12"/>
      <color indexed="16"/>
      <name val="Arial"/>
      <family val="2"/>
    </font>
    <font>
      <b/>
      <sz val="12"/>
      <color indexed="16"/>
      <name val="Arial"/>
      <family val="2"/>
    </font>
    <font>
      <b/>
      <i/>
      <sz val="14"/>
      <color indexed="16"/>
      <name val="Arial"/>
      <family val="2"/>
    </font>
    <font>
      <b/>
      <sz val="14"/>
      <color indexed="16"/>
      <name val="Arial"/>
      <family val="2"/>
    </font>
    <font>
      <b/>
      <sz val="18"/>
      <color indexed="16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1"/>
      <name val="Arial"/>
      <family val="2"/>
    </font>
    <font>
      <sz val="12"/>
      <color indexed="12"/>
      <name val="Arial"/>
      <family val="2"/>
    </font>
    <font>
      <sz val="8"/>
      <name val="Arial"/>
      <family val="0"/>
    </font>
    <font>
      <b/>
      <i/>
      <u val="single"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u val="single"/>
      <sz val="12"/>
      <color indexed="8"/>
      <name val="Arial"/>
      <family val="2"/>
    </font>
    <font>
      <u val="single"/>
      <sz val="12"/>
      <name val="Arial"/>
      <family val="2"/>
    </font>
    <font>
      <sz val="12"/>
      <color indexed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u val="single"/>
      <sz val="16"/>
      <color indexed="9"/>
      <name val="Arial"/>
      <family val="2"/>
    </font>
    <font>
      <b/>
      <sz val="16"/>
      <color indexed="9"/>
      <name val="Arial"/>
      <family val="2"/>
    </font>
    <font>
      <b/>
      <u val="single"/>
      <sz val="12"/>
      <color indexed="9"/>
      <name val="Arial"/>
      <family val="2"/>
    </font>
    <font>
      <b/>
      <sz val="12"/>
      <color indexed="15"/>
      <name val="Arial"/>
      <family val="2"/>
    </font>
    <font>
      <b/>
      <sz val="14"/>
      <color indexed="15"/>
      <name val="Arial"/>
      <family val="2"/>
    </font>
    <font>
      <sz val="12"/>
      <color indexed="15"/>
      <name val="Arial"/>
      <family val="2"/>
    </font>
    <font>
      <b/>
      <sz val="16"/>
      <color indexed="15"/>
      <name val="Arial"/>
      <family val="2"/>
    </font>
    <font>
      <sz val="12"/>
      <color indexed="11"/>
      <name val="Arial"/>
      <family val="2"/>
    </font>
    <font>
      <b/>
      <u val="single"/>
      <sz val="16"/>
      <color indexed="10"/>
      <name val="Arial"/>
      <family val="2"/>
    </font>
    <font>
      <b/>
      <u val="single"/>
      <sz val="16"/>
      <color indexed="12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i/>
      <u val="single"/>
      <sz val="16"/>
      <color indexed="10"/>
      <name val="Arial"/>
      <family val="2"/>
    </font>
    <font>
      <b/>
      <i/>
      <u val="single"/>
      <sz val="16"/>
      <color indexed="39"/>
      <name val="Arial"/>
      <family val="2"/>
    </font>
    <font>
      <sz val="8"/>
      <color indexed="8"/>
      <name val="Arial"/>
      <family val="0"/>
    </font>
    <font>
      <sz val="1.75"/>
      <color indexed="8"/>
      <name val="Arial"/>
      <family val="0"/>
    </font>
    <font>
      <i/>
      <u val="single"/>
      <sz val="16"/>
      <color indexed="9"/>
      <name val="Arial"/>
      <family val="2"/>
    </font>
    <font>
      <b/>
      <i/>
      <sz val="14"/>
      <color indexed="9"/>
      <name val="Arial"/>
      <family val="2"/>
    </font>
    <font>
      <sz val="14"/>
      <color indexed="9"/>
      <name val="Arial"/>
      <family val="2"/>
    </font>
    <font>
      <b/>
      <u val="single"/>
      <sz val="14"/>
      <color indexed="9"/>
      <name val="Arial"/>
      <family val="2"/>
    </font>
    <font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8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59"/>
      </left>
      <right style="thick">
        <color indexed="59"/>
      </right>
      <top style="thick">
        <color indexed="59"/>
      </top>
      <bottom>
        <color indexed="63"/>
      </bottom>
    </border>
    <border>
      <left style="thick">
        <color indexed="59"/>
      </left>
      <right style="thick">
        <color indexed="59"/>
      </right>
      <top>
        <color indexed="63"/>
      </top>
      <bottom style="thick">
        <color indexed="59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4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164" fontId="9" fillId="0" borderId="0" xfId="0" applyNumberFormat="1" applyFont="1" applyAlignment="1" applyProtection="1">
      <alignment horizontal="center"/>
      <protection/>
    </xf>
    <xf numFmtId="164" fontId="9" fillId="33" borderId="10" xfId="0" applyNumberFormat="1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center"/>
      <protection locked="0"/>
    </xf>
    <xf numFmtId="0" fontId="8" fillId="35" borderId="12" xfId="0" applyFont="1" applyFill="1" applyBorder="1" applyAlignment="1" applyProtection="1">
      <alignment horizontal="center"/>
      <protection locked="0"/>
    </xf>
    <xf numFmtId="0" fontId="6" fillId="36" borderId="13" xfId="0" applyFont="1" applyFill="1" applyBorder="1" applyAlignment="1" applyProtection="1">
      <alignment horizontal="center"/>
      <protection locked="0"/>
    </xf>
    <xf numFmtId="0" fontId="8" fillId="35" borderId="14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2" fillId="0" borderId="16" xfId="0" applyFont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10" fillId="37" borderId="17" xfId="0" applyFont="1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13" fillId="33" borderId="17" xfId="0" applyFont="1" applyFill="1" applyBorder="1" applyAlignment="1" applyProtection="1">
      <alignment/>
      <protection/>
    </xf>
    <xf numFmtId="0" fontId="0" fillId="38" borderId="18" xfId="0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0" fontId="0" fillId="39" borderId="10" xfId="0" applyFill="1" applyBorder="1" applyAlignment="1" applyProtection="1">
      <alignment/>
      <protection/>
    </xf>
    <xf numFmtId="0" fontId="30" fillId="40" borderId="0" xfId="0" applyFont="1" applyFill="1" applyBorder="1" applyAlignment="1" applyProtection="1">
      <alignment/>
      <protection/>
    </xf>
    <xf numFmtId="0" fontId="31" fillId="40" borderId="0" xfId="0" applyFont="1" applyFill="1" applyAlignment="1" applyProtection="1">
      <alignment/>
      <protection/>
    </xf>
    <xf numFmtId="0" fontId="7" fillId="41" borderId="0" xfId="0" applyFont="1" applyFill="1" applyAlignment="1" applyProtection="1">
      <alignment horizontal="center"/>
      <protection/>
    </xf>
    <xf numFmtId="0" fontId="30" fillId="42" borderId="0" xfId="0" applyFont="1" applyFill="1" applyAlignment="1" applyProtection="1">
      <alignment/>
      <protection/>
    </xf>
    <xf numFmtId="0" fontId="31" fillId="42" borderId="0" xfId="0" applyFont="1" applyFill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40" fillId="39" borderId="0" xfId="0" applyFont="1" applyFill="1" applyAlignment="1" applyProtection="1">
      <alignment horizontal="center"/>
      <protection/>
    </xf>
    <xf numFmtId="0" fontId="33" fillId="39" borderId="0" xfId="0" applyFont="1" applyFill="1" applyAlignment="1" applyProtection="1">
      <alignment horizontal="center"/>
      <protection/>
    </xf>
    <xf numFmtId="0" fontId="41" fillId="39" borderId="0" xfId="0" applyFont="1" applyFill="1" applyAlignment="1" applyProtection="1">
      <alignment horizontal="center"/>
      <protection/>
    </xf>
    <xf numFmtId="0" fontId="38" fillId="39" borderId="0" xfId="0" applyFont="1" applyFill="1" applyAlignment="1" applyProtection="1">
      <alignment horizontal="center"/>
      <protection/>
    </xf>
    <xf numFmtId="0" fontId="32" fillId="39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42" fillId="39" borderId="0" xfId="0" applyFont="1" applyFill="1" applyAlignment="1" applyProtection="1">
      <alignment horizontal="center"/>
      <protection/>
    </xf>
    <xf numFmtId="0" fontId="42" fillId="39" borderId="0" xfId="0" applyFont="1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5" fillId="43" borderId="0" xfId="0" applyFont="1" applyFill="1" applyAlignment="1" applyProtection="1">
      <alignment horizontal="center"/>
      <protection/>
    </xf>
    <xf numFmtId="0" fontId="23" fillId="0" borderId="20" xfId="0" applyFont="1" applyBorder="1" applyAlignment="1" applyProtection="1">
      <alignment horizontal="center"/>
      <protection/>
    </xf>
    <xf numFmtId="0" fontId="5" fillId="0" borderId="0" xfId="0" applyFont="1" applyAlignment="1" applyProtection="1" quotePrefix="1">
      <alignment/>
      <protection/>
    </xf>
    <xf numFmtId="0" fontId="5" fillId="44" borderId="0" xfId="0" applyFont="1" applyFill="1" applyAlignment="1" applyProtection="1">
      <alignment horizontal="center"/>
      <protection/>
    </xf>
    <xf numFmtId="0" fontId="26" fillId="45" borderId="21" xfId="0" applyFont="1" applyFill="1" applyBorder="1" applyAlignment="1" applyProtection="1">
      <alignment horizontal="center"/>
      <protection/>
    </xf>
    <xf numFmtId="0" fontId="43" fillId="39" borderId="0" xfId="0" applyFont="1" applyFill="1" applyAlignment="1" applyProtection="1">
      <alignment horizontal="center"/>
      <protection/>
    </xf>
    <xf numFmtId="0" fontId="44" fillId="39" borderId="0" xfId="0" applyFont="1" applyFill="1" applyAlignment="1" applyProtection="1">
      <alignment horizontal="center"/>
      <protection/>
    </xf>
    <xf numFmtId="0" fontId="35" fillId="39" borderId="0" xfId="0" applyFont="1" applyFill="1" applyAlignment="1" applyProtection="1">
      <alignment horizontal="center"/>
      <protection/>
    </xf>
    <xf numFmtId="0" fontId="34" fillId="39" borderId="0" xfId="0" applyFont="1" applyFill="1" applyBorder="1" applyAlignment="1" applyProtection="1">
      <alignment horizontal="center"/>
      <protection/>
    </xf>
    <xf numFmtId="0" fontId="33" fillId="39" borderId="0" xfId="0" applyFont="1" applyFill="1" applyBorder="1" applyAlignment="1" applyProtection="1">
      <alignment horizontal="center"/>
      <protection/>
    </xf>
    <xf numFmtId="0" fontId="5" fillId="46" borderId="0" xfId="0" applyFont="1" applyFill="1" applyAlignment="1" applyProtection="1">
      <alignment horizontal="center"/>
      <protection/>
    </xf>
    <xf numFmtId="0" fontId="5" fillId="0" borderId="22" xfId="0" applyFont="1" applyBorder="1" applyAlignment="1" applyProtection="1">
      <alignment/>
      <protection/>
    </xf>
    <xf numFmtId="0" fontId="5" fillId="35" borderId="23" xfId="0" applyFont="1" applyFill="1" applyBorder="1" applyAlignment="1" applyProtection="1">
      <alignment horizontal="center"/>
      <protection/>
    </xf>
    <xf numFmtId="0" fontId="42" fillId="39" borderId="0" xfId="0" applyFont="1" applyFill="1" applyAlignment="1" applyProtection="1">
      <alignment horizontal="left"/>
      <protection/>
    </xf>
    <xf numFmtId="0" fontId="42" fillId="39" borderId="0" xfId="0" applyFont="1" applyFill="1" applyBorder="1" applyAlignment="1" applyProtection="1">
      <alignment/>
      <protection/>
    </xf>
    <xf numFmtId="0" fontId="30" fillId="39" borderId="0" xfId="0" applyFont="1" applyFill="1" applyBorder="1" applyAlignment="1" applyProtection="1">
      <alignment horizontal="center"/>
      <protection/>
    </xf>
    <xf numFmtId="0" fontId="0" fillId="39" borderId="0" xfId="0" applyFont="1" applyFill="1" applyAlignment="1" applyProtection="1">
      <alignment/>
      <protection/>
    </xf>
    <xf numFmtId="0" fontId="0" fillId="47" borderId="10" xfId="0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" fillId="39" borderId="0" xfId="0" applyFont="1" applyFill="1" applyBorder="1" applyAlignment="1" applyProtection="1">
      <alignment/>
      <protection/>
    </xf>
    <xf numFmtId="0" fontId="0" fillId="39" borderId="0" xfId="0" applyFill="1" applyBorder="1" applyAlignment="1" applyProtection="1">
      <alignment/>
      <protection/>
    </xf>
    <xf numFmtId="0" fontId="30" fillId="34" borderId="24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30" fillId="36" borderId="24" xfId="0" applyFont="1" applyFill="1" applyBorder="1" applyAlignment="1" applyProtection="1">
      <alignment horizontal="center"/>
      <protection/>
    </xf>
    <xf numFmtId="0" fontId="30" fillId="45" borderId="24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6" fillId="41" borderId="0" xfId="0" applyFont="1" applyFill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31" fillId="39" borderId="0" xfId="0" applyFont="1" applyFill="1" applyAlignment="1" applyProtection="1">
      <alignment/>
      <protection/>
    </xf>
    <xf numFmtId="0" fontId="33" fillId="43" borderId="0" xfId="0" applyFont="1" applyFill="1" applyAlignment="1" applyProtection="1">
      <alignment/>
      <protection/>
    </xf>
    <xf numFmtId="0" fontId="29" fillId="43" borderId="0" xfId="0" applyFont="1" applyFill="1" applyAlignment="1" applyProtection="1">
      <alignment horizontal="center"/>
      <protection/>
    </xf>
    <xf numFmtId="0" fontId="31" fillId="43" borderId="0" xfId="0" applyFont="1" applyFill="1" applyAlignment="1" applyProtection="1">
      <alignment/>
      <protection/>
    </xf>
    <xf numFmtId="0" fontId="33" fillId="44" borderId="0" xfId="0" applyFont="1" applyFill="1" applyAlignment="1" applyProtection="1">
      <alignment/>
      <protection/>
    </xf>
    <xf numFmtId="0" fontId="29" fillId="44" borderId="0" xfId="0" applyFont="1" applyFill="1" applyAlignment="1" applyProtection="1">
      <alignment horizontal="center"/>
      <protection/>
    </xf>
    <xf numFmtId="0" fontId="0" fillId="44" borderId="0" xfId="0" applyFill="1" applyAlignment="1" applyProtection="1">
      <alignment/>
      <protection/>
    </xf>
    <xf numFmtId="0" fontId="10" fillId="39" borderId="0" xfId="0" applyFont="1" applyFill="1" applyAlignment="1" applyProtection="1">
      <alignment/>
      <protection/>
    </xf>
    <xf numFmtId="0" fontId="38" fillId="39" borderId="0" xfId="0" applyFont="1" applyFill="1" applyAlignment="1" applyProtection="1">
      <alignment horizontal="left"/>
      <protection/>
    </xf>
    <xf numFmtId="0" fontId="36" fillId="39" borderId="0" xfId="0" applyFont="1" applyFill="1" applyAlignment="1" applyProtection="1">
      <alignment horizontal="left"/>
      <protection/>
    </xf>
    <xf numFmtId="0" fontId="12" fillId="39" borderId="0" xfId="0" applyFont="1" applyFill="1" applyAlignment="1" applyProtection="1">
      <alignment horizontal="left"/>
      <protection/>
    </xf>
    <xf numFmtId="0" fontId="35" fillId="39" borderId="0" xfId="0" applyFont="1" applyFill="1" applyAlignment="1" applyProtection="1">
      <alignment/>
      <protection/>
    </xf>
    <xf numFmtId="0" fontId="15" fillId="39" borderId="0" xfId="0" applyFont="1" applyFill="1" applyBorder="1" applyAlignment="1" applyProtection="1">
      <alignment horizontal="center"/>
      <protection/>
    </xf>
    <xf numFmtId="0" fontId="9" fillId="39" borderId="0" xfId="0" applyFont="1" applyFill="1" applyBorder="1" applyAlignment="1" applyProtection="1">
      <alignment horizontal="center"/>
      <protection/>
    </xf>
    <xf numFmtId="0" fontId="30" fillId="4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5" fillId="44" borderId="0" xfId="0" applyFont="1" applyFill="1" applyAlignment="1" applyProtection="1">
      <alignment/>
      <protection/>
    </xf>
    <xf numFmtId="0" fontId="35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>
      <alignment horizontal="left"/>
      <protection/>
    </xf>
    <xf numFmtId="0" fontId="0" fillId="39" borderId="0" xfId="0" applyFill="1" applyAlignment="1" applyProtection="1">
      <alignment horizontal="left"/>
      <protection/>
    </xf>
    <xf numFmtId="0" fontId="28" fillId="39" borderId="0" xfId="0" applyFont="1" applyFill="1" applyAlignment="1" applyProtection="1">
      <alignment horizontal="left"/>
      <protection/>
    </xf>
    <xf numFmtId="0" fontId="11" fillId="39" borderId="0" xfId="0" applyFont="1" applyFill="1" applyAlignment="1" applyProtection="1">
      <alignment horizontal="center"/>
      <protection/>
    </xf>
    <xf numFmtId="0" fontId="0" fillId="33" borderId="19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25" fillId="33" borderId="0" xfId="0" applyFont="1" applyFill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30" fillId="39" borderId="0" xfId="0" applyFont="1" applyFill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23" fillId="0" borderId="0" xfId="0" applyFont="1" applyAlignment="1" applyProtection="1" quotePrefix="1">
      <alignment horizontal="left"/>
      <protection/>
    </xf>
    <xf numFmtId="0" fontId="29" fillId="39" borderId="0" xfId="0" applyFont="1" applyFill="1" applyAlignment="1" applyProtection="1">
      <alignment horizontal="left"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12" fillId="39" borderId="27" xfId="0" applyFont="1" applyFill="1" applyBorder="1" applyAlignment="1" applyProtection="1">
      <alignment horizontal="center"/>
      <protection/>
    </xf>
    <xf numFmtId="0" fontId="0" fillId="39" borderId="27" xfId="0" applyFill="1" applyBorder="1" applyAlignment="1" applyProtection="1">
      <alignment/>
      <protection/>
    </xf>
    <xf numFmtId="0" fontId="0" fillId="39" borderId="28" xfId="0" applyFill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19" fillId="41" borderId="0" xfId="0" applyFont="1" applyFill="1" applyAlignment="1" applyProtection="1">
      <alignment horizontal="center"/>
      <protection/>
    </xf>
    <xf numFmtId="0" fontId="19" fillId="41" borderId="23" xfId="0" applyFont="1" applyFill="1" applyBorder="1" applyAlignment="1" applyProtection="1">
      <alignment horizontal="center"/>
      <protection/>
    </xf>
    <xf numFmtId="0" fontId="39" fillId="0" borderId="0" xfId="0" applyFont="1" applyAlignment="1" applyProtection="1">
      <alignment/>
      <protection/>
    </xf>
    <xf numFmtId="0" fontId="5" fillId="41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0" fillId="48" borderId="0" xfId="0" applyFill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45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30" fillId="44" borderId="0" xfId="0" applyFont="1" applyFill="1" applyAlignment="1" applyProtection="1">
      <alignment horizontal="center"/>
      <protection/>
    </xf>
    <xf numFmtId="0" fontId="49" fillId="39" borderId="0" xfId="0" applyFont="1" applyFill="1" applyAlignment="1" applyProtection="1">
      <alignment/>
      <protection/>
    </xf>
    <xf numFmtId="0" fontId="30" fillId="39" borderId="0" xfId="0" applyFont="1" applyFill="1" applyAlignment="1" applyProtection="1">
      <alignment/>
      <protection/>
    </xf>
    <xf numFmtId="0" fontId="29" fillId="49" borderId="0" xfId="0" applyFont="1" applyFill="1" applyBorder="1" applyAlignment="1" applyProtection="1">
      <alignment horizontal="center"/>
      <protection/>
    </xf>
    <xf numFmtId="0" fontId="50" fillId="39" borderId="0" xfId="0" applyFont="1" applyFill="1" applyAlignment="1" applyProtection="1">
      <alignment/>
      <protection/>
    </xf>
    <xf numFmtId="0" fontId="51" fillId="39" borderId="0" xfId="0" applyFont="1" applyFill="1" applyAlignment="1" applyProtection="1">
      <alignment/>
      <protection/>
    </xf>
    <xf numFmtId="0" fontId="33" fillId="39" borderId="0" xfId="0" applyFont="1" applyFill="1" applyAlignment="1" applyProtection="1">
      <alignment horizontal="right"/>
      <protection/>
    </xf>
    <xf numFmtId="0" fontId="52" fillId="39" borderId="0" xfId="0" applyFont="1" applyFill="1" applyAlignment="1" applyProtection="1">
      <alignment horizontal="center"/>
      <protection/>
    </xf>
    <xf numFmtId="0" fontId="53" fillId="39" borderId="0" xfId="0" applyFont="1" applyFill="1" applyAlignment="1" applyProtection="1">
      <alignment/>
      <protection/>
    </xf>
    <xf numFmtId="0" fontId="54" fillId="39" borderId="0" xfId="0" applyFont="1" applyFill="1" applyAlignment="1" applyProtection="1">
      <alignment/>
      <protection/>
    </xf>
    <xf numFmtId="0" fontId="29" fillId="39" borderId="0" xfId="0" applyFont="1" applyFill="1" applyAlignment="1" applyProtection="1">
      <alignment horizontal="center"/>
      <protection/>
    </xf>
    <xf numFmtId="0" fontId="29" fillId="49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4"/>
          <c:y val="0.01125"/>
          <c:w val="0.847"/>
          <c:h val="0.886"/>
        </c:manualLayout>
      </c:layout>
      <c:pieChart>
        <c:varyColors val="0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fracompx!$H$30:$H$229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75"/>
          <c:y val="0"/>
          <c:w val="0.73725"/>
          <c:h val="0.94725"/>
        </c:manualLayout>
      </c:layout>
      <c:pieChart>
        <c:varyColors val="0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9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fracompx!$X$30:$X$129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825"/>
          <c:w val="0.987"/>
          <c:h val="0.94775"/>
        </c:manualLayout>
      </c:layout>
      <c:pieChart>
        <c:varyColors val="0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9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fracompx!$Z$30:$Z$129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525"/>
          <c:y val="0.079"/>
          <c:w val="0.48625"/>
          <c:h val="0.86125"/>
        </c:manualLayout>
      </c:layout>
      <c:pieChart>
        <c:varyColors val="0"/>
        <c:ser>
          <c:idx val="0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70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val>
            <c:numRef>
              <c:f>fracompx!$D$29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9475"/>
          <c:y val="0.045"/>
          <c:w val="0.78075"/>
          <c:h val="0.898"/>
        </c:manualLayout>
      </c:layout>
      <c:pieChart>
        <c:varyColors val="0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fracompx!$K$30:$K$229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795"/>
          <c:y val="0.021"/>
          <c:w val="0.89075"/>
          <c:h val="0.92225"/>
        </c:manualLayout>
      </c:layout>
      <c:pieChart>
        <c:varyColors val="0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9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fracompx!$N$30:$N$229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1"/>
          <c:y val="-0.0045"/>
          <c:w val="0.9075"/>
          <c:h val="0.9765"/>
        </c:manualLayout>
      </c:layout>
      <c:pieChart>
        <c:varyColors val="0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9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fracompx!$S$30:$S$229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505"/>
          <c:y val="0.03725"/>
          <c:w val="0.675"/>
          <c:h val="0.92675"/>
        </c:manualLayout>
      </c:layout>
      <c:pieChart>
        <c:varyColors val="0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9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1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1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1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1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1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1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1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1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19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2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2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2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2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2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2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2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2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2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29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3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3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3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3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3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3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3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3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3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39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4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4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4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4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4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4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4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4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4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49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5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5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5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5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5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5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5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5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5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59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9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7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7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7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7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7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7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7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7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7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79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8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8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8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8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8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8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8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8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8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89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9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9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9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9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9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9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9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9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9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fracompx!$AC$30:$AC$329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725"/>
          <c:y val="0.032"/>
          <c:w val="0.63675"/>
          <c:h val="0.8675"/>
        </c:manualLayout>
      </c:layout>
      <c:pieChart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fracompx!$B$30:$B$129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"/>
          <c:y val="0.0335"/>
          <c:w val="0.63525"/>
          <c:h val="0.8425"/>
        </c:manualLayout>
      </c:layout>
      <c:pieChart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fracompx!$E$30:$E$129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-0.0035"/>
          <c:w val="0.8415"/>
          <c:h val="0.92825"/>
        </c:manualLayout>
      </c:layout>
      <c:pieChart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fracompx!$F$30:$F$129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"/>
          <c:y val="0.021"/>
          <c:w val="0.7725"/>
          <c:h val="0.88175"/>
        </c:manualLayout>
      </c:layout>
      <c:pieChart>
        <c:varyColors val="0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9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fracompx!$V$30:$V$129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257175</xdr:colOff>
      <xdr:row>11</xdr:row>
      <xdr:rowOff>38100</xdr:rowOff>
    </xdr:from>
    <xdr:ext cx="809625" cy="771525"/>
    <xdr:graphicFrame>
      <xdr:nvGraphicFramePr>
        <xdr:cNvPr id="1" name="Chart 1"/>
        <xdr:cNvGraphicFramePr/>
      </xdr:nvGraphicFramePr>
      <xdr:xfrm>
        <a:off x="1676400" y="1981200"/>
        <a:ext cx="809625" cy="77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6</xdr:col>
      <xdr:colOff>238125</xdr:colOff>
      <xdr:row>21</xdr:row>
      <xdr:rowOff>0</xdr:rowOff>
    </xdr:from>
    <xdr:ext cx="933450" cy="800100"/>
    <xdr:graphicFrame>
      <xdr:nvGraphicFramePr>
        <xdr:cNvPr id="2" name="Chart 2"/>
        <xdr:cNvGraphicFramePr/>
      </xdr:nvGraphicFramePr>
      <xdr:xfrm>
        <a:off x="1657350" y="3962400"/>
        <a:ext cx="933450" cy="80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>
    <xdr:from>
      <xdr:col>14</xdr:col>
      <xdr:colOff>276225</xdr:colOff>
      <xdr:row>11</xdr:row>
      <xdr:rowOff>38100</xdr:rowOff>
    </xdr:from>
    <xdr:to>
      <xdr:col>16</xdr:col>
      <xdr:colOff>238125</xdr:colOff>
      <xdr:row>14</xdr:row>
      <xdr:rowOff>95250</xdr:rowOff>
    </xdr:to>
    <xdr:graphicFrame>
      <xdr:nvGraphicFramePr>
        <xdr:cNvPr id="3" name="Chart 3"/>
        <xdr:cNvGraphicFramePr/>
      </xdr:nvGraphicFramePr>
      <xdr:xfrm>
        <a:off x="4581525" y="1981200"/>
        <a:ext cx="781050" cy="752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14</xdr:col>
      <xdr:colOff>247650</xdr:colOff>
      <xdr:row>21</xdr:row>
      <xdr:rowOff>0</xdr:rowOff>
    </xdr:from>
    <xdr:ext cx="866775" cy="790575"/>
    <xdr:graphicFrame>
      <xdr:nvGraphicFramePr>
        <xdr:cNvPr id="4" name="Chart 4"/>
        <xdr:cNvGraphicFramePr/>
      </xdr:nvGraphicFramePr>
      <xdr:xfrm>
        <a:off x="4552950" y="3962400"/>
        <a:ext cx="866775" cy="790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27</xdr:col>
      <xdr:colOff>85725</xdr:colOff>
      <xdr:row>13</xdr:row>
      <xdr:rowOff>123825</xdr:rowOff>
    </xdr:from>
    <xdr:to>
      <xdr:col>29</xdr:col>
      <xdr:colOff>323850</xdr:colOff>
      <xdr:row>17</xdr:row>
      <xdr:rowOff>190500</xdr:rowOff>
    </xdr:to>
    <xdr:graphicFrame>
      <xdr:nvGraphicFramePr>
        <xdr:cNvPr id="5" name="Chart 8"/>
        <xdr:cNvGraphicFramePr/>
      </xdr:nvGraphicFramePr>
      <xdr:xfrm>
        <a:off x="8382000" y="2590800"/>
        <a:ext cx="1076325" cy="790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10</xdr:row>
      <xdr:rowOff>28575</xdr:rowOff>
    </xdr:from>
    <xdr:to>
      <xdr:col>6</xdr:col>
      <xdr:colOff>9525</xdr:colOff>
      <xdr:row>13</xdr:row>
      <xdr:rowOff>114300</xdr:rowOff>
    </xdr:to>
    <xdr:graphicFrame>
      <xdr:nvGraphicFramePr>
        <xdr:cNvPr id="6" name="Chart 31"/>
        <xdr:cNvGraphicFramePr/>
      </xdr:nvGraphicFramePr>
      <xdr:xfrm>
        <a:off x="323850" y="1752600"/>
        <a:ext cx="1104900" cy="828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85725</xdr:colOff>
      <xdr:row>13</xdr:row>
      <xdr:rowOff>9525</xdr:rowOff>
    </xdr:from>
    <xdr:to>
      <xdr:col>6</xdr:col>
      <xdr:colOff>19050</xdr:colOff>
      <xdr:row>17</xdr:row>
      <xdr:rowOff>57150</xdr:rowOff>
    </xdr:to>
    <xdr:graphicFrame>
      <xdr:nvGraphicFramePr>
        <xdr:cNvPr id="7" name="Chart 32"/>
        <xdr:cNvGraphicFramePr/>
      </xdr:nvGraphicFramePr>
      <xdr:xfrm>
        <a:off x="409575" y="2476500"/>
        <a:ext cx="1028700" cy="771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257175</xdr:colOff>
      <xdr:row>21</xdr:row>
      <xdr:rowOff>0</xdr:rowOff>
    </xdr:from>
    <xdr:to>
      <xdr:col>6</xdr:col>
      <xdr:colOff>104775</xdr:colOff>
      <xdr:row>24</xdr:row>
      <xdr:rowOff>161925</xdr:rowOff>
    </xdr:to>
    <xdr:graphicFrame>
      <xdr:nvGraphicFramePr>
        <xdr:cNvPr id="8" name="Chart 33"/>
        <xdr:cNvGraphicFramePr/>
      </xdr:nvGraphicFramePr>
      <xdr:xfrm>
        <a:off x="581025" y="3962400"/>
        <a:ext cx="942975" cy="847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238125</xdr:colOff>
      <xdr:row>10</xdr:row>
      <xdr:rowOff>9525</xdr:rowOff>
    </xdr:from>
    <xdr:to>
      <xdr:col>13</xdr:col>
      <xdr:colOff>95250</xdr:colOff>
      <xdr:row>13</xdr:row>
      <xdr:rowOff>76200</xdr:rowOff>
    </xdr:to>
    <xdr:graphicFrame>
      <xdr:nvGraphicFramePr>
        <xdr:cNvPr id="9" name="Chart 36"/>
        <xdr:cNvGraphicFramePr/>
      </xdr:nvGraphicFramePr>
      <xdr:xfrm>
        <a:off x="3152775" y="1733550"/>
        <a:ext cx="914400" cy="809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152400</xdr:colOff>
      <xdr:row>13</xdr:row>
      <xdr:rowOff>9525</xdr:rowOff>
    </xdr:from>
    <xdr:to>
      <xdr:col>13</xdr:col>
      <xdr:colOff>28575</xdr:colOff>
      <xdr:row>16</xdr:row>
      <xdr:rowOff>142875</xdr:rowOff>
    </xdr:to>
    <xdr:graphicFrame>
      <xdr:nvGraphicFramePr>
        <xdr:cNvPr id="10" name="Chart 37"/>
        <xdr:cNvGraphicFramePr/>
      </xdr:nvGraphicFramePr>
      <xdr:xfrm>
        <a:off x="3067050" y="2476500"/>
        <a:ext cx="933450" cy="685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38100</xdr:colOff>
      <xdr:row>21</xdr:row>
      <xdr:rowOff>104775</xdr:rowOff>
    </xdr:from>
    <xdr:to>
      <xdr:col>14</xdr:col>
      <xdr:colOff>142875</xdr:colOff>
      <xdr:row>25</xdr:row>
      <xdr:rowOff>76200</xdr:rowOff>
    </xdr:to>
    <xdr:graphicFrame>
      <xdr:nvGraphicFramePr>
        <xdr:cNvPr id="11" name="Chart 38"/>
        <xdr:cNvGraphicFramePr/>
      </xdr:nvGraphicFramePr>
      <xdr:xfrm>
        <a:off x="3600450" y="4067175"/>
        <a:ext cx="847725" cy="8667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9525</xdr:colOff>
      <xdr:row>19</xdr:row>
      <xdr:rowOff>171450</xdr:rowOff>
    </xdr:from>
    <xdr:to>
      <xdr:col>18</xdr:col>
      <xdr:colOff>123825</xdr:colOff>
      <xdr:row>19</xdr:row>
      <xdr:rowOff>171450</xdr:rowOff>
    </xdr:to>
    <xdr:sp>
      <xdr:nvSpPr>
        <xdr:cNvPr id="12" name="Line 39"/>
        <xdr:cNvSpPr>
          <a:spLocks/>
        </xdr:cNvSpPr>
      </xdr:nvSpPr>
      <xdr:spPr>
        <a:xfrm flipV="1">
          <a:off x="104775" y="3752850"/>
          <a:ext cx="578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19</xdr:row>
      <xdr:rowOff>0</xdr:rowOff>
    </xdr:from>
    <xdr:to>
      <xdr:col>18</xdr:col>
      <xdr:colOff>123825</xdr:colOff>
      <xdr:row>19</xdr:row>
      <xdr:rowOff>0</xdr:rowOff>
    </xdr:to>
    <xdr:sp>
      <xdr:nvSpPr>
        <xdr:cNvPr id="13" name="Line 40"/>
        <xdr:cNvSpPr>
          <a:spLocks/>
        </xdr:cNvSpPr>
      </xdr:nvSpPr>
      <xdr:spPr>
        <a:xfrm>
          <a:off x="123825" y="3581400"/>
          <a:ext cx="576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95250</xdr:colOff>
      <xdr:row>13</xdr:row>
      <xdr:rowOff>114300</xdr:rowOff>
    </xdr:from>
    <xdr:to>
      <xdr:col>24</xdr:col>
      <xdr:colOff>161925</xdr:colOff>
      <xdr:row>18</xdr:row>
      <xdr:rowOff>47625</xdr:rowOff>
    </xdr:to>
    <xdr:graphicFrame>
      <xdr:nvGraphicFramePr>
        <xdr:cNvPr id="14" name="Chart 41"/>
        <xdr:cNvGraphicFramePr/>
      </xdr:nvGraphicFramePr>
      <xdr:xfrm>
        <a:off x="6115050" y="2581275"/>
        <a:ext cx="1504950" cy="8763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0</xdr:colOff>
      <xdr:row>10</xdr:row>
      <xdr:rowOff>28575</xdr:rowOff>
    </xdr:from>
    <xdr:to>
      <xdr:col>6</xdr:col>
      <xdr:colOff>0</xdr:colOff>
      <xdr:row>17</xdr:row>
      <xdr:rowOff>38100</xdr:rowOff>
    </xdr:to>
    <xdr:sp>
      <xdr:nvSpPr>
        <xdr:cNvPr id="15" name="Line 45"/>
        <xdr:cNvSpPr>
          <a:spLocks/>
        </xdr:cNvSpPr>
      </xdr:nvSpPr>
      <xdr:spPr>
        <a:xfrm flipH="1">
          <a:off x="1419225" y="1752600"/>
          <a:ext cx="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295275</xdr:colOff>
      <xdr:row>10</xdr:row>
      <xdr:rowOff>38100</xdr:rowOff>
    </xdr:from>
    <xdr:to>
      <xdr:col>13</xdr:col>
      <xdr:colOff>295275</xdr:colOff>
      <xdr:row>17</xdr:row>
      <xdr:rowOff>9525</xdr:rowOff>
    </xdr:to>
    <xdr:sp>
      <xdr:nvSpPr>
        <xdr:cNvPr id="16" name="Line 46"/>
        <xdr:cNvSpPr>
          <a:spLocks/>
        </xdr:cNvSpPr>
      </xdr:nvSpPr>
      <xdr:spPr>
        <a:xfrm>
          <a:off x="4267200" y="176212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28575</xdr:rowOff>
    </xdr:from>
    <xdr:to>
      <xdr:col>6</xdr:col>
      <xdr:colOff>0</xdr:colOff>
      <xdr:row>10</xdr:row>
      <xdr:rowOff>28575</xdr:rowOff>
    </xdr:to>
    <xdr:sp>
      <xdr:nvSpPr>
        <xdr:cNvPr id="17" name="Line 47"/>
        <xdr:cNvSpPr>
          <a:spLocks/>
        </xdr:cNvSpPr>
      </xdr:nvSpPr>
      <xdr:spPr>
        <a:xfrm>
          <a:off x="323850" y="17526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28575</xdr:rowOff>
    </xdr:from>
    <xdr:to>
      <xdr:col>13</xdr:col>
      <xdr:colOff>295275</xdr:colOff>
      <xdr:row>10</xdr:row>
      <xdr:rowOff>28575</xdr:rowOff>
    </xdr:to>
    <xdr:sp>
      <xdr:nvSpPr>
        <xdr:cNvPr id="18" name="Line 48"/>
        <xdr:cNvSpPr>
          <a:spLocks/>
        </xdr:cNvSpPr>
      </xdr:nvSpPr>
      <xdr:spPr>
        <a:xfrm>
          <a:off x="3190875" y="17526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12</xdr:row>
      <xdr:rowOff>47625</xdr:rowOff>
    </xdr:from>
    <xdr:to>
      <xdr:col>25</xdr:col>
      <xdr:colOff>352425</xdr:colOff>
      <xdr:row>12</xdr:row>
      <xdr:rowOff>47625</xdr:rowOff>
    </xdr:to>
    <xdr:sp>
      <xdr:nvSpPr>
        <xdr:cNvPr id="19" name="Line 50"/>
        <xdr:cNvSpPr>
          <a:spLocks/>
        </xdr:cNvSpPr>
      </xdr:nvSpPr>
      <xdr:spPr>
        <a:xfrm>
          <a:off x="5953125" y="2276475"/>
          <a:ext cx="2047875" cy="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352425</xdr:colOff>
      <xdr:row>12</xdr:row>
      <xdr:rowOff>38100</xdr:rowOff>
    </xdr:from>
    <xdr:to>
      <xdr:col>25</xdr:col>
      <xdr:colOff>352425</xdr:colOff>
      <xdr:row>22</xdr:row>
      <xdr:rowOff>38100</xdr:rowOff>
    </xdr:to>
    <xdr:sp>
      <xdr:nvSpPr>
        <xdr:cNvPr id="20" name="Line 51"/>
        <xdr:cNvSpPr>
          <a:spLocks/>
        </xdr:cNvSpPr>
      </xdr:nvSpPr>
      <xdr:spPr>
        <a:xfrm>
          <a:off x="8001000" y="2266950"/>
          <a:ext cx="0" cy="196215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4</xdr:row>
      <xdr:rowOff>0</xdr:rowOff>
    </xdr:from>
    <xdr:to>
      <xdr:col>27</xdr:col>
      <xdr:colOff>28575</xdr:colOff>
      <xdr:row>4</xdr:row>
      <xdr:rowOff>0</xdr:rowOff>
    </xdr:to>
    <xdr:sp>
      <xdr:nvSpPr>
        <xdr:cNvPr id="21" name="Line 53"/>
        <xdr:cNvSpPr>
          <a:spLocks/>
        </xdr:cNvSpPr>
      </xdr:nvSpPr>
      <xdr:spPr>
        <a:xfrm>
          <a:off x="6029325" y="638175"/>
          <a:ext cx="2295525" cy="0"/>
        </a:xfrm>
        <a:prstGeom prst="line">
          <a:avLst/>
        </a:prstGeom>
        <a:noFill/>
        <a:ln w="2857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12</xdr:row>
      <xdr:rowOff>95250</xdr:rowOff>
    </xdr:from>
    <xdr:to>
      <xdr:col>25</xdr:col>
      <xdr:colOff>0</xdr:colOff>
      <xdr:row>13</xdr:row>
      <xdr:rowOff>85725</xdr:rowOff>
    </xdr:to>
    <xdr:sp>
      <xdr:nvSpPr>
        <xdr:cNvPr id="22" name="AutoShape 57"/>
        <xdr:cNvSpPr>
          <a:spLocks/>
        </xdr:cNvSpPr>
      </xdr:nvSpPr>
      <xdr:spPr>
        <a:xfrm rot="16153234">
          <a:off x="6038850" y="2324100"/>
          <a:ext cx="1609725" cy="228600"/>
        </a:xfrm>
        <a:prstGeom prst="rightBrac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95250</xdr:colOff>
      <xdr:row>23</xdr:row>
      <xdr:rowOff>76200</xdr:rowOff>
    </xdr:from>
    <xdr:to>
      <xdr:col>29</xdr:col>
      <xdr:colOff>419100</xdr:colOff>
      <xdr:row>24</xdr:row>
      <xdr:rowOff>66675</xdr:rowOff>
    </xdr:to>
    <xdr:pic>
      <xdr:nvPicPr>
        <xdr:cNvPr id="23" name="Picture 58" descr="copyright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15050" y="4524375"/>
          <a:ext cx="3438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27</xdr:col>
      <xdr:colOff>247650</xdr:colOff>
      <xdr:row>3</xdr:row>
      <xdr:rowOff>142875</xdr:rowOff>
    </xdr:from>
    <xdr:ext cx="152400" cy="247650"/>
    <xdr:sp>
      <xdr:nvSpPr>
        <xdr:cNvPr id="24" name="Text Box 151"/>
        <xdr:cNvSpPr txBox="1">
          <a:spLocks noChangeArrowheads="1"/>
        </xdr:cNvSpPr>
      </xdr:nvSpPr>
      <xdr:spPr>
        <a:xfrm>
          <a:off x="8543925" y="533400"/>
          <a:ext cx="152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oneCellAnchor>
  <xdr:oneCellAnchor>
    <xdr:from>
      <xdr:col>23</xdr:col>
      <xdr:colOff>85725</xdr:colOff>
      <xdr:row>6</xdr:row>
      <xdr:rowOff>85725</xdr:rowOff>
    </xdr:from>
    <xdr:ext cx="142875" cy="247650"/>
    <xdr:sp>
      <xdr:nvSpPr>
        <xdr:cNvPr id="25" name="Text Box 152"/>
        <xdr:cNvSpPr txBox="1">
          <a:spLocks noChangeArrowheads="1"/>
        </xdr:cNvSpPr>
      </xdr:nvSpPr>
      <xdr:spPr>
        <a:xfrm>
          <a:off x="7191375" y="1028700"/>
          <a:ext cx="1428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oneCellAnchor>
  <xdr:oneCellAnchor>
    <xdr:from>
      <xdr:col>26</xdr:col>
      <xdr:colOff>9525</xdr:colOff>
      <xdr:row>6</xdr:row>
      <xdr:rowOff>85725</xdr:rowOff>
    </xdr:from>
    <xdr:ext cx="152400" cy="247650"/>
    <xdr:sp>
      <xdr:nvSpPr>
        <xdr:cNvPr id="26" name="Text Box 153"/>
        <xdr:cNvSpPr txBox="1">
          <a:spLocks noChangeArrowheads="1"/>
        </xdr:cNvSpPr>
      </xdr:nvSpPr>
      <xdr:spPr>
        <a:xfrm>
          <a:off x="8029575" y="1028700"/>
          <a:ext cx="152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oneCellAnchor>
  <xdr:oneCellAnchor>
    <xdr:from>
      <xdr:col>28</xdr:col>
      <xdr:colOff>104775</xdr:colOff>
      <xdr:row>6</xdr:row>
      <xdr:rowOff>57150</xdr:rowOff>
    </xdr:from>
    <xdr:ext cx="180975" cy="333375"/>
    <xdr:sp>
      <xdr:nvSpPr>
        <xdr:cNvPr id="27" name="Text Box 154"/>
        <xdr:cNvSpPr txBox="1">
          <a:spLocks noChangeArrowheads="1"/>
        </xdr:cNvSpPr>
      </xdr:nvSpPr>
      <xdr:spPr>
        <a:xfrm>
          <a:off x="8839200" y="100012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+</a:t>
          </a:r>
        </a:p>
      </xdr:txBody>
    </xdr:sp>
    <xdr:clientData/>
  </xdr:oneCellAnchor>
  <xdr:oneCellAnchor>
    <xdr:from>
      <xdr:col>21</xdr:col>
      <xdr:colOff>57150</xdr:colOff>
      <xdr:row>6</xdr:row>
      <xdr:rowOff>57150</xdr:rowOff>
    </xdr:from>
    <xdr:ext cx="171450" cy="333375"/>
    <xdr:sp>
      <xdr:nvSpPr>
        <xdr:cNvPr id="28" name="Text Box 155"/>
        <xdr:cNvSpPr txBox="1">
          <a:spLocks noChangeArrowheads="1"/>
        </xdr:cNvSpPr>
      </xdr:nvSpPr>
      <xdr:spPr>
        <a:xfrm>
          <a:off x="6486525" y="1000125"/>
          <a:ext cx="171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+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AM414"/>
  <sheetViews>
    <sheetView tabSelected="1" defaultGridColor="0" zoomScale="75" zoomScaleNormal="75" zoomScalePageLayoutView="0" colorId="22" workbookViewId="0" topLeftCell="A1">
      <selection activeCell="G5" sqref="G5"/>
    </sheetView>
  </sheetViews>
  <sheetFormatPr defaultColWidth="9.77734375" defaultRowHeight="15"/>
  <cols>
    <col min="1" max="1" width="1.1171875" style="7" customWidth="1"/>
    <col min="2" max="2" width="0.9921875" style="7" customWidth="1"/>
    <col min="3" max="3" width="1.66796875" style="7" customWidth="1"/>
    <col min="4" max="4" width="4.5546875" style="7" customWidth="1"/>
    <col min="5" max="5" width="4.6640625" style="7" customWidth="1"/>
    <col min="6" max="6" width="3.5546875" style="7" customWidth="1"/>
    <col min="7" max="7" width="5.77734375" style="7" customWidth="1"/>
    <col min="8" max="8" width="4.6640625" style="7" customWidth="1"/>
    <col min="9" max="9" width="3.4453125" style="7" customWidth="1"/>
    <col min="10" max="10" width="3.5546875" style="7" customWidth="1"/>
    <col min="11" max="11" width="3.21484375" style="7" customWidth="1"/>
    <col min="12" max="12" width="4.3359375" style="7" customWidth="1"/>
    <col min="13" max="13" width="4.77734375" style="7" customWidth="1"/>
    <col min="14" max="14" width="3.88671875" style="7" customWidth="1"/>
    <col min="15" max="15" width="5.77734375" style="7" customWidth="1"/>
    <col min="16" max="17" width="3.77734375" style="7" customWidth="1"/>
    <col min="18" max="18" width="3.6640625" style="7" customWidth="1"/>
    <col min="19" max="19" width="1.4375" style="7" customWidth="1"/>
    <col min="20" max="20" width="1.5625" style="7" customWidth="1"/>
    <col min="21" max="21" width="4.77734375" style="7" customWidth="1"/>
    <col min="22" max="22" width="3.77734375" style="7" customWidth="1"/>
    <col min="23" max="24" width="4.10546875" style="7" customWidth="1"/>
    <col min="25" max="25" width="2.21484375" style="7" customWidth="1"/>
    <col min="26" max="26" width="4.3359375" style="7" customWidth="1"/>
    <col min="27" max="27" width="3.21484375" style="7" customWidth="1"/>
    <col min="28" max="28" width="5.10546875" style="7" customWidth="1"/>
    <col min="29" max="29" width="4.6640625" style="7" customWidth="1"/>
    <col min="30" max="30" width="4.99609375" style="7" customWidth="1"/>
    <col min="31" max="31" width="3.5546875" style="7" customWidth="1"/>
    <col min="32" max="32" width="4.77734375" style="7" customWidth="1"/>
    <col min="33" max="33" width="1.77734375" style="7" customWidth="1"/>
    <col min="34" max="34" width="5.77734375" style="7" customWidth="1"/>
    <col min="35" max="35" width="3.77734375" style="7" customWidth="1"/>
    <col min="36" max="36" width="4.77734375" style="7" customWidth="1"/>
    <col min="37" max="40" width="3.77734375" style="7" customWidth="1"/>
    <col min="41" max="42" width="4.77734375" style="7" customWidth="1"/>
    <col min="43" max="43" width="5.77734375" style="7" customWidth="1"/>
    <col min="44" max="16384" width="9.77734375" style="7" customWidth="1"/>
  </cols>
  <sheetData>
    <row r="1" ht="10.5" customHeight="1" thickBot="1"/>
    <row r="2" spans="2:31" ht="16.5" customHeight="1" thickBot="1">
      <c r="B2" s="8"/>
      <c r="C2" s="9"/>
      <c r="D2" s="9"/>
      <c r="E2" s="9"/>
      <c r="F2" s="9"/>
      <c r="G2" s="9"/>
      <c r="H2" s="10" t="s">
        <v>28</v>
      </c>
      <c r="I2" s="9"/>
      <c r="J2" s="9"/>
      <c r="K2" s="9"/>
      <c r="L2" s="9"/>
      <c r="M2" s="9"/>
      <c r="N2" s="9"/>
      <c r="O2" s="9"/>
      <c r="P2" s="9"/>
      <c r="Q2" s="9"/>
      <c r="R2" s="9"/>
      <c r="S2" s="11"/>
      <c r="T2" s="12" t="s">
        <v>3</v>
      </c>
      <c r="U2" s="13"/>
      <c r="V2" s="14" t="s">
        <v>29</v>
      </c>
      <c r="W2" s="14"/>
      <c r="X2" s="14"/>
      <c r="Y2" s="13"/>
      <c r="Z2" s="13"/>
      <c r="AA2" s="13"/>
      <c r="AB2" s="13"/>
      <c r="AC2" s="13"/>
      <c r="AD2" s="13"/>
      <c r="AE2" s="15"/>
    </row>
    <row r="3" spans="2:31" ht="3.75" customHeight="1" thickBot="1">
      <c r="B3" s="16"/>
      <c r="C3" s="17"/>
      <c r="D3" s="17"/>
      <c r="E3" s="17"/>
      <c r="S3" s="18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20"/>
    </row>
    <row r="4" spans="2:31" ht="19.5" customHeight="1" thickTop="1">
      <c r="B4" s="16"/>
      <c r="C4" s="125" t="s">
        <v>31</v>
      </c>
      <c r="E4" s="21" t="s">
        <v>19</v>
      </c>
      <c r="F4" s="22"/>
      <c r="G4" s="3">
        <v>2</v>
      </c>
      <c r="H4" s="23">
        <f>D23+J23</f>
        <v>8</v>
      </c>
      <c r="K4" s="126" t="s">
        <v>32</v>
      </c>
      <c r="M4" s="24" t="s">
        <v>0</v>
      </c>
      <c r="N4" s="25"/>
      <c r="O4" s="5">
        <v>1</v>
      </c>
      <c r="P4" s="26">
        <f>L23+R23</f>
        <v>5</v>
      </c>
      <c r="S4" s="18"/>
      <c r="T4" s="19"/>
      <c r="U4" s="41">
        <f>D23</f>
        <v>0</v>
      </c>
      <c r="V4" s="28" t="s">
        <v>27</v>
      </c>
      <c r="W4" s="41">
        <f>J23</f>
        <v>8</v>
      </c>
      <c r="X4" s="28" t="s">
        <v>27</v>
      </c>
      <c r="Y4" s="42">
        <f>L23</f>
        <v>0</v>
      </c>
      <c r="Z4" s="28" t="s">
        <v>27</v>
      </c>
      <c r="AA4" s="42">
        <f>R23</f>
        <v>5</v>
      </c>
      <c r="AB4" s="19"/>
      <c r="AC4" s="19"/>
      <c r="AD4" s="19"/>
      <c r="AE4" s="20"/>
    </row>
    <row r="5" spans="2:31" ht="19.5" customHeight="1" thickBot="1">
      <c r="B5" s="16"/>
      <c r="C5" s="17"/>
      <c r="E5" s="21" t="s">
        <v>22</v>
      </c>
      <c r="F5" s="22"/>
      <c r="G5" s="4">
        <v>5</v>
      </c>
      <c r="H5" s="32">
        <f>Z8</f>
        <v>20</v>
      </c>
      <c r="M5" s="24" t="s">
        <v>1</v>
      </c>
      <c r="N5" s="25"/>
      <c r="O5" s="6">
        <v>4</v>
      </c>
      <c r="P5" s="32">
        <f>Z8</f>
        <v>20</v>
      </c>
      <c r="S5" s="18"/>
      <c r="T5" s="19"/>
      <c r="U5" s="34"/>
      <c r="V5" s="34"/>
      <c r="W5" s="34"/>
      <c r="X5" s="28">
        <f>Z8</f>
        <v>20</v>
      </c>
      <c r="Y5" s="34"/>
      <c r="Z5" s="49"/>
      <c r="AA5" s="50"/>
      <c r="AB5" s="19"/>
      <c r="AC5" s="19"/>
      <c r="AD5" s="19"/>
      <c r="AE5" s="20"/>
    </row>
    <row r="6" spans="2:31" ht="4.5" customHeight="1" thickTop="1">
      <c r="B6" s="16"/>
      <c r="C6" s="17"/>
      <c r="D6" s="17"/>
      <c r="E6" s="17"/>
      <c r="S6" s="35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2:31" ht="18.75" customHeight="1">
      <c r="B7" s="16"/>
      <c r="C7" s="17"/>
      <c r="D7" s="17"/>
      <c r="E7" s="36">
        <f>D10*G8</f>
        <v>0</v>
      </c>
      <c r="F7" s="37" t="s">
        <v>2</v>
      </c>
      <c r="G7" s="40">
        <f>ABS(G4)-ABS(D10*G8)</f>
        <v>2</v>
      </c>
      <c r="J7" s="38"/>
      <c r="M7" s="39">
        <f>L10*O8</f>
        <v>0</v>
      </c>
      <c r="N7" s="37" t="s">
        <v>2</v>
      </c>
      <c r="O7" s="40">
        <f>ABS(O4)-ABS(L10*O8)</f>
        <v>1</v>
      </c>
      <c r="S7" s="2"/>
      <c r="T7" s="19"/>
      <c r="U7" s="27">
        <f>H4</f>
        <v>8</v>
      </c>
      <c r="V7" s="28"/>
      <c r="W7" s="29">
        <f>P4</f>
        <v>5</v>
      </c>
      <c r="X7" s="19"/>
      <c r="Y7" s="30"/>
      <c r="Z7" s="31">
        <f>$D$23+$J$23+$L$23+$R$23</f>
        <v>13</v>
      </c>
      <c r="AA7" s="43"/>
      <c r="AB7" s="44">
        <f>Z7-AD7</f>
        <v>0</v>
      </c>
      <c r="AC7" s="45"/>
      <c r="AD7" s="44">
        <f>Z7-W11*Z8</f>
        <v>13</v>
      </c>
      <c r="AE7" s="20"/>
    </row>
    <row r="8" spans="2:31" ht="17.25" customHeight="1">
      <c r="B8" s="16"/>
      <c r="C8" s="17"/>
      <c r="D8" s="17"/>
      <c r="E8" s="46">
        <f>G8</f>
        <v>5</v>
      </c>
      <c r="F8" s="47"/>
      <c r="G8" s="48">
        <f>ABS(G5)</f>
        <v>5</v>
      </c>
      <c r="M8" s="46">
        <f>O8</f>
        <v>4</v>
      </c>
      <c r="N8" s="47"/>
      <c r="O8" s="48">
        <f>ABS(O5)</f>
        <v>4</v>
      </c>
      <c r="S8" s="18"/>
      <c r="T8" s="19"/>
      <c r="U8" s="28">
        <f>H5</f>
        <v>20</v>
      </c>
      <c r="V8" s="33"/>
      <c r="W8" s="28">
        <f>P5</f>
        <v>20</v>
      </c>
      <c r="X8" s="19"/>
      <c r="Y8" s="34"/>
      <c r="Z8" s="28">
        <f>SUM($AA$29:$AA$129)+1</f>
        <v>20</v>
      </c>
      <c r="AA8" s="19"/>
      <c r="AB8" s="51">
        <f>Z8</f>
        <v>20</v>
      </c>
      <c r="AC8" s="52"/>
      <c r="AD8" s="51">
        <f>Z8</f>
        <v>20</v>
      </c>
      <c r="AE8" s="53"/>
    </row>
    <row r="9" spans="2:31" ht="6.75" customHeight="1">
      <c r="B9" s="16"/>
      <c r="C9" s="17"/>
      <c r="D9" s="17"/>
      <c r="E9" s="54"/>
      <c r="F9" s="55"/>
      <c r="G9" s="56"/>
      <c r="H9" s="57"/>
      <c r="I9" s="57"/>
      <c r="J9" s="57"/>
      <c r="K9" s="57"/>
      <c r="L9" s="57"/>
      <c r="M9" s="54"/>
      <c r="N9" s="55"/>
      <c r="O9" s="56"/>
      <c r="S9" s="18"/>
      <c r="T9" s="19"/>
      <c r="U9" s="19"/>
      <c r="V9" s="19"/>
      <c r="W9" s="19"/>
      <c r="X9" s="19"/>
      <c r="Y9" s="19"/>
      <c r="Z9" s="19"/>
      <c r="AA9" s="58"/>
      <c r="AB9" s="19"/>
      <c r="AC9" s="58"/>
      <c r="AD9" s="59"/>
      <c r="AE9" s="20"/>
    </row>
    <row r="10" spans="2:31" ht="18.75" customHeight="1">
      <c r="B10" s="16"/>
      <c r="C10" s="17"/>
      <c r="D10" s="60">
        <f>TRUNC(ABS(G4/G5))</f>
        <v>0</v>
      </c>
      <c r="E10" s="61" t="s">
        <v>4</v>
      </c>
      <c r="F10" s="62"/>
      <c r="G10" s="63" t="s">
        <v>21</v>
      </c>
      <c r="H10" s="60">
        <f>G7</f>
        <v>2</v>
      </c>
      <c r="L10" s="64">
        <f>TRUNC(ABS(O4/O5))</f>
        <v>0</v>
      </c>
      <c r="M10" s="61" t="s">
        <v>4</v>
      </c>
      <c r="N10" s="62"/>
      <c r="O10" s="63" t="s">
        <v>21</v>
      </c>
      <c r="P10" s="65">
        <f>O7</f>
        <v>1</v>
      </c>
      <c r="S10" s="18"/>
      <c r="T10" s="19"/>
      <c r="U10" s="128" t="s">
        <v>33</v>
      </c>
      <c r="V10" s="19"/>
      <c r="W10" s="72"/>
      <c r="X10" s="72"/>
      <c r="Y10" s="72"/>
      <c r="Z10" s="72"/>
      <c r="AA10" s="72"/>
      <c r="AB10" s="72"/>
      <c r="AC10" s="129"/>
      <c r="AD10" s="19"/>
      <c r="AE10" s="20"/>
    </row>
    <row r="11" spans="2:31" ht="17.25" customHeight="1">
      <c r="B11" s="16"/>
      <c r="C11" s="17"/>
      <c r="D11" s="17"/>
      <c r="G11" s="66" t="s">
        <v>26</v>
      </c>
      <c r="O11" s="66" t="s">
        <v>26</v>
      </c>
      <c r="S11" s="18"/>
      <c r="T11" s="19"/>
      <c r="U11" s="19"/>
      <c r="V11" s="72"/>
      <c r="W11" s="130">
        <f>TRUNC($Z7/$Z8)</f>
        <v>0</v>
      </c>
      <c r="X11" s="131"/>
      <c r="Y11" s="132"/>
      <c r="Z11" s="133" t="s">
        <v>27</v>
      </c>
      <c r="AA11" s="72"/>
      <c r="AB11" s="72"/>
      <c r="AC11" s="134">
        <f>AD7</f>
        <v>13</v>
      </c>
      <c r="AD11" s="19"/>
      <c r="AE11" s="20"/>
    </row>
    <row r="12" spans="2:35" ht="22.5" customHeight="1">
      <c r="B12" s="16"/>
      <c r="C12" s="17"/>
      <c r="D12" s="17"/>
      <c r="E12" s="62"/>
      <c r="F12" s="62"/>
      <c r="H12" s="68"/>
      <c r="O12" s="68"/>
      <c r="S12" s="18"/>
      <c r="T12" s="19"/>
      <c r="U12" s="19"/>
      <c r="V12" s="138" t="s">
        <v>36</v>
      </c>
      <c r="W12" s="72"/>
      <c r="X12" s="135"/>
      <c r="Y12" s="135"/>
      <c r="Z12" s="72"/>
      <c r="AA12" s="136"/>
      <c r="AB12" s="72"/>
      <c r="AC12" s="137">
        <f>AD8</f>
        <v>20</v>
      </c>
      <c r="AD12" s="19"/>
      <c r="AE12" s="20"/>
      <c r="AI12" s="69"/>
    </row>
    <row r="13" spans="2:35" ht="18.75" customHeight="1">
      <c r="B13" s="16"/>
      <c r="C13" s="17"/>
      <c r="D13" s="17"/>
      <c r="E13" s="17"/>
      <c r="K13" s="70"/>
      <c r="S13" s="18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20"/>
      <c r="AI13" s="69"/>
    </row>
    <row r="14" spans="2:31" ht="13.5" customHeight="1">
      <c r="B14" s="16"/>
      <c r="C14" s="17"/>
      <c r="D14" s="17"/>
      <c r="E14" s="17"/>
      <c r="K14" s="71"/>
      <c r="S14" s="18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20"/>
    </row>
    <row r="15" spans="2:31" ht="13.5" customHeight="1">
      <c r="B15" s="16"/>
      <c r="C15" s="17"/>
      <c r="D15" s="17"/>
      <c r="E15" s="17"/>
      <c r="L15" s="70"/>
      <c r="N15" s="61"/>
      <c r="S15" s="18"/>
      <c r="T15" s="19"/>
      <c r="U15" s="19"/>
      <c r="V15" s="19"/>
      <c r="W15" s="19"/>
      <c r="X15" s="19"/>
      <c r="Y15" s="19"/>
      <c r="Z15" s="72"/>
      <c r="AA15" s="19"/>
      <c r="AB15" s="19"/>
      <c r="AC15" s="19"/>
      <c r="AD15" s="19"/>
      <c r="AE15" s="20"/>
    </row>
    <row r="16" spans="2:31" ht="16.5" customHeight="1">
      <c r="B16" s="16"/>
      <c r="C16" s="17"/>
      <c r="D16" s="17"/>
      <c r="E16" s="17"/>
      <c r="L16" s="70"/>
      <c r="N16" s="61"/>
      <c r="S16" s="18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20"/>
    </row>
    <row r="17" spans="2:31" ht="13.5" customHeight="1">
      <c r="B17" s="16"/>
      <c r="C17" s="17"/>
      <c r="D17" s="17"/>
      <c r="E17" s="17"/>
      <c r="L17" s="70"/>
      <c r="N17" s="61"/>
      <c r="S17" s="18"/>
      <c r="T17" s="19"/>
      <c r="U17" s="19"/>
      <c r="V17" s="19"/>
      <c r="W17" s="19"/>
      <c r="X17" s="19"/>
      <c r="Y17" s="19"/>
      <c r="Z17" s="72" t="s">
        <v>37</v>
      </c>
      <c r="AA17" s="19"/>
      <c r="AB17" s="19"/>
      <c r="AC17" s="19"/>
      <c r="AD17" s="19"/>
      <c r="AE17" s="20"/>
    </row>
    <row r="18" spans="2:31" ht="17.25" customHeight="1">
      <c r="B18" s="16"/>
      <c r="C18" s="17"/>
      <c r="D18" s="73" t="s">
        <v>20</v>
      </c>
      <c r="E18" s="74">
        <f>IF($D$10-2&lt;1,0,$D$10-2)</f>
        <v>0</v>
      </c>
      <c r="F18" s="75"/>
      <c r="G18" s="67"/>
      <c r="H18" s="67"/>
      <c r="I18" s="67"/>
      <c r="J18" s="67"/>
      <c r="L18" s="76" t="s">
        <v>20</v>
      </c>
      <c r="M18" s="77">
        <f>IF($L$10-2&lt;1,0,$L$10-2)</f>
        <v>0</v>
      </c>
      <c r="N18" s="78"/>
      <c r="O18" s="57"/>
      <c r="S18" s="18"/>
      <c r="T18" s="79"/>
      <c r="U18" s="19"/>
      <c r="V18" s="80"/>
      <c r="W18" s="81"/>
      <c r="X18" s="82"/>
      <c r="Y18" s="19"/>
      <c r="Z18" s="19"/>
      <c r="AA18" s="19"/>
      <c r="AB18" s="83"/>
      <c r="AC18" s="84"/>
      <c r="AD18" s="85"/>
      <c r="AE18" s="20"/>
    </row>
    <row r="19" spans="2:31" ht="13.5" customHeight="1">
      <c r="B19" s="16"/>
      <c r="C19" s="17"/>
      <c r="D19" s="86" t="s">
        <v>25</v>
      </c>
      <c r="E19" s="86"/>
      <c r="F19" s="86"/>
      <c r="G19" s="87"/>
      <c r="H19" s="87"/>
      <c r="I19" s="87"/>
      <c r="J19" s="87"/>
      <c r="L19" s="88" t="s">
        <v>25</v>
      </c>
      <c r="M19" s="89"/>
      <c r="N19" s="89"/>
      <c r="O19" s="57"/>
      <c r="S19" s="18"/>
      <c r="T19" s="19"/>
      <c r="U19" s="90"/>
      <c r="V19" s="91"/>
      <c r="W19" s="92"/>
      <c r="X19" s="93"/>
      <c r="Y19" s="94"/>
      <c r="Z19" s="94"/>
      <c r="AA19" s="94"/>
      <c r="AB19" s="19"/>
      <c r="AC19" s="58"/>
      <c r="AD19" s="59"/>
      <c r="AE19" s="20"/>
    </row>
    <row r="20" spans="2:31" ht="15">
      <c r="B20" s="95"/>
      <c r="C20" s="35"/>
      <c r="D20" s="96"/>
      <c r="E20" s="35"/>
      <c r="F20" s="97"/>
      <c r="G20" s="96"/>
      <c r="H20" s="96"/>
      <c r="I20" s="97"/>
      <c r="J20" s="98" t="s">
        <v>24</v>
      </c>
      <c r="K20" s="98"/>
      <c r="L20" s="97"/>
      <c r="M20" s="96"/>
      <c r="N20" s="96"/>
      <c r="O20" s="96"/>
      <c r="P20" s="96"/>
      <c r="Q20" s="96"/>
      <c r="R20" s="96"/>
      <c r="S20" s="99"/>
      <c r="T20" s="19"/>
      <c r="U20" s="19"/>
      <c r="V20" s="19"/>
      <c r="W20" s="19"/>
      <c r="X20" s="19"/>
      <c r="Y20" s="19"/>
      <c r="Z20" s="19"/>
      <c r="AA20" s="19"/>
      <c r="AB20" s="100" t="s">
        <v>35</v>
      </c>
      <c r="AC20" s="19"/>
      <c r="AD20" s="19"/>
      <c r="AE20" s="20"/>
    </row>
    <row r="21" spans="2:31" ht="15">
      <c r="B21" s="16"/>
      <c r="C21" s="17"/>
      <c r="D21" s="60">
        <f>D10</f>
        <v>0</v>
      </c>
      <c r="E21" s="62" t="s">
        <v>36</v>
      </c>
      <c r="H21" s="7" t="s">
        <v>23</v>
      </c>
      <c r="L21" s="127">
        <f>L10</f>
        <v>0</v>
      </c>
      <c r="M21" s="62" t="s">
        <v>4</v>
      </c>
      <c r="P21" s="7" t="s">
        <v>23</v>
      </c>
      <c r="S21" s="101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20"/>
    </row>
    <row r="22" spans="2:31" ht="18" customHeight="1">
      <c r="B22" s="16"/>
      <c r="C22" s="17"/>
      <c r="D22" s="17"/>
      <c r="S22" s="101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</row>
    <row r="23" spans="2:31" ht="20.25">
      <c r="B23" s="16"/>
      <c r="C23" s="17"/>
      <c r="D23" s="124">
        <f>$Z$8*$D$10</f>
        <v>0</v>
      </c>
      <c r="G23" s="103" t="s">
        <v>2</v>
      </c>
      <c r="J23" s="26">
        <f>ABS(($Z$8/$G$5)*$G$7)</f>
        <v>8</v>
      </c>
      <c r="L23" s="124">
        <f>$Z$8*$L$10</f>
        <v>0</v>
      </c>
      <c r="O23" s="103" t="s">
        <v>2</v>
      </c>
      <c r="R23" s="26">
        <f>ABS(($Z$8/$O$5)*$O$7)</f>
        <v>5</v>
      </c>
      <c r="S23" s="101"/>
      <c r="T23" s="19"/>
      <c r="U23" s="19"/>
      <c r="V23" s="104"/>
      <c r="W23" s="19"/>
      <c r="X23" s="19"/>
      <c r="Y23" s="19"/>
      <c r="Z23" s="19"/>
      <c r="AA23" s="19"/>
      <c r="AB23" s="19"/>
      <c r="AC23" s="19"/>
      <c r="AD23" s="19"/>
      <c r="AE23" s="20"/>
    </row>
    <row r="24" spans="2:31" ht="15.75">
      <c r="B24" s="16"/>
      <c r="C24" s="17"/>
      <c r="D24" s="102">
        <f>$Z$8</f>
        <v>20</v>
      </c>
      <c r="J24" s="32">
        <f>$Z$8</f>
        <v>20</v>
      </c>
      <c r="L24" s="32">
        <f>$Z$8</f>
        <v>20</v>
      </c>
      <c r="R24" s="32">
        <f>$Z$8</f>
        <v>20</v>
      </c>
      <c r="S24" s="101"/>
      <c r="T24" s="19"/>
      <c r="U24" s="19"/>
      <c r="V24" s="100"/>
      <c r="W24" s="19"/>
      <c r="X24" s="19"/>
      <c r="Y24" s="19"/>
      <c r="Z24" s="19"/>
      <c r="AA24" s="19"/>
      <c r="AB24" s="19"/>
      <c r="AC24" s="19"/>
      <c r="AD24" s="19"/>
      <c r="AE24" s="20"/>
    </row>
    <row r="25" spans="2:31" ht="16.5" thickBot="1">
      <c r="B25" s="105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7"/>
      <c r="T25" s="108"/>
      <c r="U25" s="108"/>
      <c r="V25" s="109"/>
      <c r="W25" s="109"/>
      <c r="X25" s="109"/>
      <c r="Y25" s="109"/>
      <c r="Z25" s="109"/>
      <c r="AA25" s="109"/>
      <c r="AB25" s="109"/>
      <c r="AC25" s="109"/>
      <c r="AD25" s="109"/>
      <c r="AE25" s="110"/>
    </row>
    <row r="26" spans="7:34" ht="51.75" customHeight="1">
      <c r="G26" s="1"/>
      <c r="AH26" s="1"/>
    </row>
    <row r="27" spans="8:39" ht="15">
      <c r="H27" s="111" t="s">
        <v>5</v>
      </c>
      <c r="K27" s="111" t="s">
        <v>6</v>
      </c>
      <c r="N27" s="111" t="s">
        <v>7</v>
      </c>
      <c r="S27" s="111" t="s">
        <v>8</v>
      </c>
      <c r="AA27" s="112" t="s">
        <v>9</v>
      </c>
      <c r="AB27" s="112"/>
      <c r="AC27" s="111" t="s">
        <v>10</v>
      </c>
      <c r="AG27" s="111"/>
      <c r="AM27" s="113"/>
    </row>
    <row r="28" spans="4:33" ht="15">
      <c r="D28" s="57" t="s">
        <v>34</v>
      </c>
      <c r="H28" s="32" t="s">
        <v>11</v>
      </c>
      <c r="I28" s="32" t="s">
        <v>12</v>
      </c>
      <c r="J28" s="66" t="s">
        <v>13</v>
      </c>
      <c r="K28" s="32" t="s">
        <v>11</v>
      </c>
      <c r="L28" s="32" t="s">
        <v>12</v>
      </c>
      <c r="N28" s="32" t="s">
        <v>11</v>
      </c>
      <c r="O28" s="32" t="s">
        <v>12</v>
      </c>
      <c r="P28" s="66" t="s">
        <v>13</v>
      </c>
      <c r="Q28" s="66"/>
      <c r="R28" s="66"/>
      <c r="S28" s="32" t="s">
        <v>11</v>
      </c>
      <c r="AA28" s="112" t="s">
        <v>14</v>
      </c>
      <c r="AB28" s="112"/>
      <c r="AC28" s="32" t="s">
        <v>15</v>
      </c>
      <c r="AD28" s="32" t="s">
        <v>30</v>
      </c>
      <c r="AE28" s="32" t="s">
        <v>12</v>
      </c>
      <c r="AG28" s="32"/>
    </row>
    <row r="29" spans="2:33" ht="15">
      <c r="B29" s="7">
        <f>IF($D$10&gt;=1,1,0)</f>
        <v>0</v>
      </c>
      <c r="D29" s="57">
        <f>IF(W11&gt;0,1,0)</f>
        <v>0</v>
      </c>
      <c r="E29" s="7">
        <f>IF($D$10&gt;=2,1,0)</f>
        <v>0</v>
      </c>
      <c r="G29" s="66" t="s">
        <v>16</v>
      </c>
      <c r="H29" s="114">
        <f>G7</f>
        <v>2</v>
      </c>
      <c r="I29" s="115">
        <f>G8-G7</f>
        <v>3</v>
      </c>
      <c r="J29" s="66" t="s">
        <v>17</v>
      </c>
      <c r="K29" s="114">
        <f>J23</f>
        <v>8</v>
      </c>
      <c r="L29" s="115">
        <f>J24-J23</f>
        <v>12</v>
      </c>
      <c r="N29" s="114">
        <f>O7</f>
        <v>1</v>
      </c>
      <c r="O29" s="116">
        <f>O8-O7</f>
        <v>3</v>
      </c>
      <c r="P29" s="66" t="s">
        <v>17</v>
      </c>
      <c r="Q29" s="66"/>
      <c r="R29" s="66"/>
      <c r="S29" s="114">
        <f>R23</f>
        <v>5</v>
      </c>
      <c r="T29" s="117">
        <f>R24-R23</f>
        <v>15</v>
      </c>
      <c r="V29" s="7">
        <f>IF($L$10&gt;=1,1,0)</f>
        <v>0</v>
      </c>
      <c r="X29" s="7">
        <f>IF($L$10&gt;=2,1,0)</f>
        <v>0</v>
      </c>
      <c r="AA29" s="112" t="s">
        <v>18</v>
      </c>
      <c r="AB29" s="112"/>
      <c r="AC29" s="61">
        <f>$X$5-AE29-AD29</f>
        <v>13</v>
      </c>
      <c r="AD29" s="118">
        <f>IF(($W$4+$AA$4-$X$5)&gt;0,$W$4+$AA$4-$X$5,0)</f>
        <v>0</v>
      </c>
      <c r="AE29" s="61">
        <f>AD8-AD7</f>
        <v>7</v>
      </c>
      <c r="AG29" s="119"/>
    </row>
    <row r="30" spans="1:33" ht="15">
      <c r="A30" s="7">
        <f aca="true" t="shared" si="0" ref="A30:A61">IF($G30&gt;$G$8,0,1)</f>
        <v>1</v>
      </c>
      <c r="B30" s="7">
        <f>$A30*B$29</f>
        <v>0</v>
      </c>
      <c r="D30" s="57"/>
      <c r="E30" s="7">
        <f aca="true" t="shared" si="1" ref="E30:E93">$A30*E$29</f>
        <v>0</v>
      </c>
      <c r="F30" s="57">
        <f>IF($D$24&gt;=$G30,IF($D$23&gt;0,1,0))</f>
        <v>0</v>
      </c>
      <c r="G30" s="7">
        <v>1</v>
      </c>
      <c r="H30" s="120">
        <f aca="true" t="shared" si="2" ref="H30:H61">IF($H$29&gt;=$G30,1,0)</f>
        <v>1</v>
      </c>
      <c r="J30" s="7">
        <f aca="true" t="shared" si="3" ref="J30:J61">MOD($G30,$G$8)</f>
        <v>1</v>
      </c>
      <c r="K30" s="120">
        <f aca="true" t="shared" si="4" ref="K30:K61">IF($K$29&gt;=$G30,1,0)</f>
        <v>1</v>
      </c>
      <c r="N30" s="120">
        <f>IF($N$29&gt;=$G30,1,0)</f>
        <v>1</v>
      </c>
      <c r="P30" s="7">
        <f>MOD($G30,$O$8)</f>
        <v>1</v>
      </c>
      <c r="S30" s="120">
        <f aca="true" t="shared" si="5" ref="S30:S61">IF($S$29&gt;=$G30,1,0)</f>
        <v>1</v>
      </c>
      <c r="V30" s="7">
        <f aca="true" t="shared" si="6" ref="V30:V61">$S130*V$29</f>
        <v>0</v>
      </c>
      <c r="X30" s="7">
        <f aca="true" t="shared" si="7" ref="X30:X61">$S130*X$29</f>
        <v>0</v>
      </c>
      <c r="Z30" s="57">
        <f>IF($L$24&gt;=$G30,IF($L$23,1,0))</f>
        <v>0</v>
      </c>
      <c r="AA30" s="121">
        <f>IF(J30+P30,1,0)</f>
        <v>1</v>
      </c>
      <c r="AB30" s="121"/>
      <c r="AC30" s="120">
        <f>IF($AC$29&gt;=$G30,1,0)</f>
        <v>1</v>
      </c>
      <c r="AG30" s="120"/>
    </row>
    <row r="31" spans="1:33" ht="15">
      <c r="A31" s="7">
        <f t="shared" si="0"/>
        <v>1</v>
      </c>
      <c r="B31" s="7">
        <f aca="true" t="shared" si="8" ref="B31:B94">$A31*B$29</f>
        <v>0</v>
      </c>
      <c r="D31" s="57"/>
      <c r="E31" s="7">
        <f t="shared" si="1"/>
        <v>0</v>
      </c>
      <c r="F31" s="57">
        <f aca="true" t="shared" si="9" ref="F31:F94">IF($D$24&gt;=$G31,IF($D$23&gt;0,1,0))</f>
        <v>0</v>
      </c>
      <c r="G31" s="7">
        <f aca="true" t="shared" si="10" ref="G31:G62">G30+1</f>
        <v>2</v>
      </c>
      <c r="H31" s="120">
        <f t="shared" si="2"/>
        <v>1</v>
      </c>
      <c r="J31" s="7">
        <f t="shared" si="3"/>
        <v>2</v>
      </c>
      <c r="K31" s="120">
        <f t="shared" si="4"/>
        <v>1</v>
      </c>
      <c r="N31" s="120">
        <f aca="true" t="shared" si="11" ref="N31:N62">IF($N$29&gt;=G31,1,0)</f>
        <v>0</v>
      </c>
      <c r="P31" s="7">
        <f aca="true" t="shared" si="12" ref="P31:P62">MOD(G31,$O$8)</f>
        <v>2</v>
      </c>
      <c r="S31" s="120">
        <f t="shared" si="5"/>
        <v>1</v>
      </c>
      <c r="V31" s="7">
        <f t="shared" si="6"/>
        <v>0</v>
      </c>
      <c r="X31" s="7">
        <f t="shared" si="7"/>
        <v>0</v>
      </c>
      <c r="Z31" s="57">
        <f aca="true" t="shared" si="13" ref="Z31:Z94">IF($L$24&gt;=$G31,IF($L$23,1,0))</f>
        <v>0</v>
      </c>
      <c r="AA31" s="121">
        <f aca="true" t="shared" si="14" ref="AA31:AA62">IF(J31+P31,1,0)*AA30</f>
        <v>1</v>
      </c>
      <c r="AB31" s="121"/>
      <c r="AC31" s="120">
        <f aca="true" t="shared" si="15" ref="AC31:AC94">IF($AC$29&gt;=$G31,1,0)</f>
        <v>1</v>
      </c>
      <c r="AG31" s="120"/>
    </row>
    <row r="32" spans="1:33" ht="15">
      <c r="A32" s="7">
        <f t="shared" si="0"/>
        <v>1</v>
      </c>
      <c r="B32" s="7">
        <f t="shared" si="8"/>
        <v>0</v>
      </c>
      <c r="D32" s="57"/>
      <c r="E32" s="7">
        <f t="shared" si="1"/>
        <v>0</v>
      </c>
      <c r="F32" s="57">
        <f t="shared" si="9"/>
        <v>0</v>
      </c>
      <c r="G32" s="7">
        <f t="shared" si="10"/>
        <v>3</v>
      </c>
      <c r="H32" s="120">
        <f t="shared" si="2"/>
        <v>0</v>
      </c>
      <c r="J32" s="7">
        <f t="shared" si="3"/>
        <v>3</v>
      </c>
      <c r="K32" s="120">
        <f t="shared" si="4"/>
        <v>1</v>
      </c>
      <c r="N32" s="120">
        <f t="shared" si="11"/>
        <v>0</v>
      </c>
      <c r="P32" s="7">
        <f t="shared" si="12"/>
        <v>3</v>
      </c>
      <c r="S32" s="120">
        <f t="shared" si="5"/>
        <v>1</v>
      </c>
      <c r="V32" s="7">
        <f t="shared" si="6"/>
        <v>0</v>
      </c>
      <c r="X32" s="7">
        <f t="shared" si="7"/>
        <v>0</v>
      </c>
      <c r="Z32" s="57">
        <f t="shared" si="13"/>
        <v>0</v>
      </c>
      <c r="AA32" s="121">
        <f t="shared" si="14"/>
        <v>1</v>
      </c>
      <c r="AB32" s="121"/>
      <c r="AC32" s="120">
        <f t="shared" si="15"/>
        <v>1</v>
      </c>
      <c r="AG32" s="120"/>
    </row>
    <row r="33" spans="1:33" ht="15">
      <c r="A33" s="7">
        <f t="shared" si="0"/>
        <v>1</v>
      </c>
      <c r="B33" s="7">
        <f t="shared" si="8"/>
        <v>0</v>
      </c>
      <c r="D33" s="57"/>
      <c r="E33" s="7">
        <f t="shared" si="1"/>
        <v>0</v>
      </c>
      <c r="F33" s="57">
        <f t="shared" si="9"/>
        <v>0</v>
      </c>
      <c r="G33" s="7">
        <f t="shared" si="10"/>
        <v>4</v>
      </c>
      <c r="H33" s="120">
        <f t="shared" si="2"/>
        <v>0</v>
      </c>
      <c r="J33" s="7">
        <f t="shared" si="3"/>
        <v>4</v>
      </c>
      <c r="K33" s="120">
        <f t="shared" si="4"/>
        <v>1</v>
      </c>
      <c r="N33" s="120">
        <f t="shared" si="11"/>
        <v>0</v>
      </c>
      <c r="P33" s="7">
        <f t="shared" si="12"/>
        <v>0</v>
      </c>
      <c r="S33" s="120">
        <f t="shared" si="5"/>
        <v>1</v>
      </c>
      <c r="V33" s="7">
        <f t="shared" si="6"/>
        <v>0</v>
      </c>
      <c r="X33" s="7">
        <f t="shared" si="7"/>
        <v>0</v>
      </c>
      <c r="Z33" s="57">
        <f t="shared" si="13"/>
        <v>0</v>
      </c>
      <c r="AA33" s="121">
        <f t="shared" si="14"/>
        <v>1</v>
      </c>
      <c r="AB33" s="121"/>
      <c r="AC33" s="120">
        <f t="shared" si="15"/>
        <v>1</v>
      </c>
      <c r="AG33" s="120"/>
    </row>
    <row r="34" spans="1:33" ht="15" customHeight="1">
      <c r="A34" s="7">
        <f t="shared" si="0"/>
        <v>1</v>
      </c>
      <c r="B34" s="7">
        <f t="shared" si="8"/>
        <v>0</v>
      </c>
      <c r="D34" s="57"/>
      <c r="E34" s="7">
        <f t="shared" si="1"/>
        <v>0</v>
      </c>
      <c r="F34" s="57">
        <f t="shared" si="9"/>
        <v>0</v>
      </c>
      <c r="G34" s="7">
        <f t="shared" si="10"/>
        <v>5</v>
      </c>
      <c r="H34" s="120">
        <f t="shared" si="2"/>
        <v>0</v>
      </c>
      <c r="J34" s="7">
        <f t="shared" si="3"/>
        <v>0</v>
      </c>
      <c r="K34" s="120">
        <f t="shared" si="4"/>
        <v>1</v>
      </c>
      <c r="N34" s="120">
        <f t="shared" si="11"/>
        <v>0</v>
      </c>
      <c r="P34" s="7">
        <f t="shared" si="12"/>
        <v>1</v>
      </c>
      <c r="S34" s="120">
        <f t="shared" si="5"/>
        <v>1</v>
      </c>
      <c r="V34" s="7">
        <f t="shared" si="6"/>
        <v>0</v>
      </c>
      <c r="X34" s="7">
        <f t="shared" si="7"/>
        <v>0</v>
      </c>
      <c r="Z34" s="57">
        <f t="shared" si="13"/>
        <v>0</v>
      </c>
      <c r="AA34" s="121">
        <f t="shared" si="14"/>
        <v>1</v>
      </c>
      <c r="AB34" s="121"/>
      <c r="AC34" s="120">
        <f t="shared" si="15"/>
        <v>1</v>
      </c>
      <c r="AG34" s="120"/>
    </row>
    <row r="35" spans="1:33" ht="15">
      <c r="A35" s="7">
        <f t="shared" si="0"/>
        <v>0</v>
      </c>
      <c r="B35" s="7">
        <f t="shared" si="8"/>
        <v>0</v>
      </c>
      <c r="D35" s="57"/>
      <c r="E35" s="7">
        <f t="shared" si="1"/>
        <v>0</v>
      </c>
      <c r="F35" s="57">
        <f t="shared" si="9"/>
        <v>0</v>
      </c>
      <c r="G35" s="7">
        <f t="shared" si="10"/>
        <v>6</v>
      </c>
      <c r="H35" s="120">
        <f t="shared" si="2"/>
        <v>0</v>
      </c>
      <c r="J35" s="7">
        <f t="shared" si="3"/>
        <v>1</v>
      </c>
      <c r="K35" s="120">
        <f t="shared" si="4"/>
        <v>1</v>
      </c>
      <c r="N35" s="120">
        <f t="shared" si="11"/>
        <v>0</v>
      </c>
      <c r="P35" s="7">
        <f t="shared" si="12"/>
        <v>2</v>
      </c>
      <c r="S35" s="120">
        <f t="shared" si="5"/>
        <v>0</v>
      </c>
      <c r="V35" s="7">
        <f t="shared" si="6"/>
        <v>0</v>
      </c>
      <c r="X35" s="7">
        <f t="shared" si="7"/>
        <v>0</v>
      </c>
      <c r="Z35" s="57">
        <f t="shared" si="13"/>
        <v>0</v>
      </c>
      <c r="AA35" s="121">
        <f t="shared" si="14"/>
        <v>1</v>
      </c>
      <c r="AB35" s="121"/>
      <c r="AC35" s="120">
        <f t="shared" si="15"/>
        <v>1</v>
      </c>
      <c r="AG35" s="120"/>
    </row>
    <row r="36" spans="1:33" ht="12.75" customHeight="1">
      <c r="A36" s="7">
        <f t="shared" si="0"/>
        <v>0</v>
      </c>
      <c r="B36" s="7">
        <f t="shared" si="8"/>
        <v>0</v>
      </c>
      <c r="D36" s="57"/>
      <c r="E36" s="7">
        <f t="shared" si="1"/>
        <v>0</v>
      </c>
      <c r="F36" s="57">
        <f t="shared" si="9"/>
        <v>0</v>
      </c>
      <c r="G36" s="7">
        <f t="shared" si="10"/>
        <v>7</v>
      </c>
      <c r="H36" s="120">
        <f t="shared" si="2"/>
        <v>0</v>
      </c>
      <c r="J36" s="7">
        <f t="shared" si="3"/>
        <v>2</v>
      </c>
      <c r="K36" s="120">
        <f t="shared" si="4"/>
        <v>1</v>
      </c>
      <c r="N36" s="120">
        <f t="shared" si="11"/>
        <v>0</v>
      </c>
      <c r="P36" s="7">
        <f t="shared" si="12"/>
        <v>3</v>
      </c>
      <c r="S36" s="120">
        <f t="shared" si="5"/>
        <v>0</v>
      </c>
      <c r="V36" s="7">
        <f t="shared" si="6"/>
        <v>0</v>
      </c>
      <c r="X36" s="7">
        <f t="shared" si="7"/>
        <v>0</v>
      </c>
      <c r="Z36" s="57">
        <f t="shared" si="13"/>
        <v>0</v>
      </c>
      <c r="AA36" s="121">
        <f t="shared" si="14"/>
        <v>1</v>
      </c>
      <c r="AB36" s="121"/>
      <c r="AC36" s="120">
        <f t="shared" si="15"/>
        <v>1</v>
      </c>
      <c r="AG36" s="120"/>
    </row>
    <row r="37" spans="1:33" ht="15">
      <c r="A37" s="7">
        <f t="shared" si="0"/>
        <v>0</v>
      </c>
      <c r="B37" s="7">
        <f t="shared" si="8"/>
        <v>0</v>
      </c>
      <c r="D37" s="57"/>
      <c r="E37" s="7">
        <f t="shared" si="1"/>
        <v>0</v>
      </c>
      <c r="F37" s="57">
        <f t="shared" si="9"/>
        <v>0</v>
      </c>
      <c r="G37" s="7">
        <f t="shared" si="10"/>
        <v>8</v>
      </c>
      <c r="H37" s="120">
        <f t="shared" si="2"/>
        <v>0</v>
      </c>
      <c r="J37" s="7">
        <f t="shared" si="3"/>
        <v>3</v>
      </c>
      <c r="K37" s="120">
        <f t="shared" si="4"/>
        <v>1</v>
      </c>
      <c r="N37" s="120">
        <f t="shared" si="11"/>
        <v>0</v>
      </c>
      <c r="P37" s="7">
        <f t="shared" si="12"/>
        <v>0</v>
      </c>
      <c r="S37" s="120">
        <f t="shared" si="5"/>
        <v>0</v>
      </c>
      <c r="V37" s="7">
        <f t="shared" si="6"/>
        <v>0</v>
      </c>
      <c r="X37" s="7">
        <f t="shared" si="7"/>
        <v>0</v>
      </c>
      <c r="Z37" s="57">
        <f t="shared" si="13"/>
        <v>0</v>
      </c>
      <c r="AA37" s="121">
        <f t="shared" si="14"/>
        <v>1</v>
      </c>
      <c r="AB37" s="121"/>
      <c r="AC37" s="120">
        <f t="shared" si="15"/>
        <v>1</v>
      </c>
      <c r="AG37" s="120"/>
    </row>
    <row r="38" spans="1:33" ht="15">
      <c r="A38" s="7">
        <f t="shared" si="0"/>
        <v>0</v>
      </c>
      <c r="B38" s="7">
        <f t="shared" si="8"/>
        <v>0</v>
      </c>
      <c r="D38" s="57"/>
      <c r="E38" s="7">
        <f t="shared" si="1"/>
        <v>0</v>
      </c>
      <c r="F38" s="57">
        <f t="shared" si="9"/>
        <v>0</v>
      </c>
      <c r="G38" s="7">
        <f t="shared" si="10"/>
        <v>9</v>
      </c>
      <c r="H38" s="120">
        <f t="shared" si="2"/>
        <v>0</v>
      </c>
      <c r="J38" s="7">
        <f t="shared" si="3"/>
        <v>4</v>
      </c>
      <c r="K38" s="120">
        <f t="shared" si="4"/>
        <v>0</v>
      </c>
      <c r="N38" s="120">
        <f t="shared" si="11"/>
        <v>0</v>
      </c>
      <c r="P38" s="7">
        <f t="shared" si="12"/>
        <v>1</v>
      </c>
      <c r="S38" s="120">
        <f t="shared" si="5"/>
        <v>0</v>
      </c>
      <c r="V38" s="7">
        <f t="shared" si="6"/>
        <v>0</v>
      </c>
      <c r="X38" s="7">
        <f t="shared" si="7"/>
        <v>0</v>
      </c>
      <c r="Z38" s="57">
        <f t="shared" si="13"/>
        <v>0</v>
      </c>
      <c r="AA38" s="121">
        <f t="shared" si="14"/>
        <v>1</v>
      </c>
      <c r="AB38" s="121"/>
      <c r="AC38" s="120">
        <f t="shared" si="15"/>
        <v>1</v>
      </c>
      <c r="AG38" s="120"/>
    </row>
    <row r="39" spans="1:33" ht="15">
      <c r="A39" s="7">
        <f t="shared" si="0"/>
        <v>0</v>
      </c>
      <c r="B39" s="7">
        <f t="shared" si="8"/>
        <v>0</v>
      </c>
      <c r="D39" s="57"/>
      <c r="E39" s="7">
        <f t="shared" si="1"/>
        <v>0</v>
      </c>
      <c r="F39" s="57">
        <f t="shared" si="9"/>
        <v>0</v>
      </c>
      <c r="G39" s="7">
        <f t="shared" si="10"/>
        <v>10</v>
      </c>
      <c r="H39" s="120">
        <f t="shared" si="2"/>
        <v>0</v>
      </c>
      <c r="J39" s="7">
        <f t="shared" si="3"/>
        <v>0</v>
      </c>
      <c r="K39" s="120">
        <f t="shared" si="4"/>
        <v>0</v>
      </c>
      <c r="N39" s="120">
        <f t="shared" si="11"/>
        <v>0</v>
      </c>
      <c r="P39" s="7">
        <f t="shared" si="12"/>
        <v>2</v>
      </c>
      <c r="S39" s="120">
        <f t="shared" si="5"/>
        <v>0</v>
      </c>
      <c r="V39" s="7">
        <f t="shared" si="6"/>
        <v>0</v>
      </c>
      <c r="X39" s="7">
        <f t="shared" si="7"/>
        <v>0</v>
      </c>
      <c r="Z39" s="57">
        <f t="shared" si="13"/>
        <v>0</v>
      </c>
      <c r="AA39" s="121">
        <f t="shared" si="14"/>
        <v>1</v>
      </c>
      <c r="AB39" s="121"/>
      <c r="AC39" s="120">
        <f t="shared" si="15"/>
        <v>1</v>
      </c>
      <c r="AG39" s="120"/>
    </row>
    <row r="40" spans="1:33" ht="15">
      <c r="A40" s="7">
        <f t="shared" si="0"/>
        <v>0</v>
      </c>
      <c r="B40" s="7">
        <f t="shared" si="8"/>
        <v>0</v>
      </c>
      <c r="D40" s="57"/>
      <c r="E40" s="7">
        <f t="shared" si="1"/>
        <v>0</v>
      </c>
      <c r="F40" s="57">
        <f t="shared" si="9"/>
        <v>0</v>
      </c>
      <c r="G40" s="7">
        <f t="shared" si="10"/>
        <v>11</v>
      </c>
      <c r="H40" s="120">
        <f t="shared" si="2"/>
        <v>0</v>
      </c>
      <c r="J40" s="7">
        <f t="shared" si="3"/>
        <v>1</v>
      </c>
      <c r="K40" s="120">
        <f t="shared" si="4"/>
        <v>0</v>
      </c>
      <c r="N40" s="120">
        <f t="shared" si="11"/>
        <v>0</v>
      </c>
      <c r="P40" s="7">
        <f t="shared" si="12"/>
        <v>3</v>
      </c>
      <c r="S40" s="120">
        <f t="shared" si="5"/>
        <v>0</v>
      </c>
      <c r="V40" s="7">
        <f t="shared" si="6"/>
        <v>0</v>
      </c>
      <c r="X40" s="7">
        <f t="shared" si="7"/>
        <v>0</v>
      </c>
      <c r="Z40" s="57">
        <f t="shared" si="13"/>
        <v>0</v>
      </c>
      <c r="AA40" s="121">
        <f t="shared" si="14"/>
        <v>1</v>
      </c>
      <c r="AB40" s="121"/>
      <c r="AC40" s="120">
        <f t="shared" si="15"/>
        <v>1</v>
      </c>
      <c r="AG40" s="120"/>
    </row>
    <row r="41" spans="1:33" ht="15">
      <c r="A41" s="7">
        <f t="shared" si="0"/>
        <v>0</v>
      </c>
      <c r="B41" s="7">
        <f t="shared" si="8"/>
        <v>0</v>
      </c>
      <c r="D41" s="57"/>
      <c r="E41" s="7">
        <f t="shared" si="1"/>
        <v>0</v>
      </c>
      <c r="F41" s="57">
        <f t="shared" si="9"/>
        <v>0</v>
      </c>
      <c r="G41" s="7">
        <f t="shared" si="10"/>
        <v>12</v>
      </c>
      <c r="H41" s="120">
        <f t="shared" si="2"/>
        <v>0</v>
      </c>
      <c r="J41" s="7">
        <f t="shared" si="3"/>
        <v>2</v>
      </c>
      <c r="K41" s="120">
        <f t="shared" si="4"/>
        <v>0</v>
      </c>
      <c r="N41" s="120">
        <f t="shared" si="11"/>
        <v>0</v>
      </c>
      <c r="P41" s="7">
        <f t="shared" si="12"/>
        <v>0</v>
      </c>
      <c r="S41" s="120">
        <f t="shared" si="5"/>
        <v>0</v>
      </c>
      <c r="V41" s="7">
        <f t="shared" si="6"/>
        <v>0</v>
      </c>
      <c r="X41" s="7">
        <f t="shared" si="7"/>
        <v>0</v>
      </c>
      <c r="Z41" s="57">
        <f t="shared" si="13"/>
        <v>0</v>
      </c>
      <c r="AA41" s="121">
        <f t="shared" si="14"/>
        <v>1</v>
      </c>
      <c r="AB41" s="121"/>
      <c r="AC41" s="120">
        <f t="shared" si="15"/>
        <v>1</v>
      </c>
      <c r="AG41" s="120"/>
    </row>
    <row r="42" spans="1:33" ht="15">
      <c r="A42" s="7">
        <f t="shared" si="0"/>
        <v>0</v>
      </c>
      <c r="B42" s="7">
        <f t="shared" si="8"/>
        <v>0</v>
      </c>
      <c r="D42" s="57"/>
      <c r="E42" s="7">
        <f t="shared" si="1"/>
        <v>0</v>
      </c>
      <c r="F42" s="57">
        <f t="shared" si="9"/>
        <v>0</v>
      </c>
      <c r="G42" s="7">
        <f t="shared" si="10"/>
        <v>13</v>
      </c>
      <c r="H42" s="120">
        <f t="shared" si="2"/>
        <v>0</v>
      </c>
      <c r="J42" s="7">
        <f t="shared" si="3"/>
        <v>3</v>
      </c>
      <c r="K42" s="120">
        <f t="shared" si="4"/>
        <v>0</v>
      </c>
      <c r="N42" s="120">
        <f t="shared" si="11"/>
        <v>0</v>
      </c>
      <c r="P42" s="7">
        <f t="shared" si="12"/>
        <v>1</v>
      </c>
      <c r="S42" s="120">
        <f t="shared" si="5"/>
        <v>0</v>
      </c>
      <c r="V42" s="7">
        <f t="shared" si="6"/>
        <v>0</v>
      </c>
      <c r="X42" s="7">
        <f t="shared" si="7"/>
        <v>0</v>
      </c>
      <c r="Z42" s="57">
        <f t="shared" si="13"/>
        <v>0</v>
      </c>
      <c r="AA42" s="121">
        <f t="shared" si="14"/>
        <v>1</v>
      </c>
      <c r="AB42" s="121"/>
      <c r="AC42" s="120">
        <f t="shared" si="15"/>
        <v>1</v>
      </c>
      <c r="AG42" s="120"/>
    </row>
    <row r="43" spans="1:33" ht="15">
      <c r="A43" s="7">
        <f t="shared" si="0"/>
        <v>0</v>
      </c>
      <c r="B43" s="7">
        <f t="shared" si="8"/>
        <v>0</v>
      </c>
      <c r="D43" s="57"/>
      <c r="E43" s="7">
        <f t="shared" si="1"/>
        <v>0</v>
      </c>
      <c r="F43" s="57">
        <f t="shared" si="9"/>
        <v>0</v>
      </c>
      <c r="G43" s="7">
        <f t="shared" si="10"/>
        <v>14</v>
      </c>
      <c r="H43" s="120">
        <f t="shared" si="2"/>
        <v>0</v>
      </c>
      <c r="J43" s="7">
        <f t="shared" si="3"/>
        <v>4</v>
      </c>
      <c r="K43" s="120">
        <f t="shared" si="4"/>
        <v>0</v>
      </c>
      <c r="N43" s="120">
        <f t="shared" si="11"/>
        <v>0</v>
      </c>
      <c r="P43" s="7">
        <f t="shared" si="12"/>
        <v>2</v>
      </c>
      <c r="S43" s="120">
        <f t="shared" si="5"/>
        <v>0</v>
      </c>
      <c r="V43" s="7">
        <f t="shared" si="6"/>
        <v>0</v>
      </c>
      <c r="X43" s="7">
        <f t="shared" si="7"/>
        <v>0</v>
      </c>
      <c r="Z43" s="57">
        <f t="shared" si="13"/>
        <v>0</v>
      </c>
      <c r="AA43" s="121">
        <f t="shared" si="14"/>
        <v>1</v>
      </c>
      <c r="AB43" s="121"/>
      <c r="AC43" s="120">
        <f t="shared" si="15"/>
        <v>0</v>
      </c>
      <c r="AG43" s="120"/>
    </row>
    <row r="44" spans="1:33" ht="15">
      <c r="A44" s="7">
        <f t="shared" si="0"/>
        <v>0</v>
      </c>
      <c r="B44" s="7">
        <f t="shared" si="8"/>
        <v>0</v>
      </c>
      <c r="D44" s="57"/>
      <c r="E44" s="7">
        <f t="shared" si="1"/>
        <v>0</v>
      </c>
      <c r="F44" s="57">
        <f t="shared" si="9"/>
        <v>0</v>
      </c>
      <c r="G44" s="7">
        <f t="shared" si="10"/>
        <v>15</v>
      </c>
      <c r="H44" s="120">
        <f t="shared" si="2"/>
        <v>0</v>
      </c>
      <c r="J44" s="7">
        <f t="shared" si="3"/>
        <v>0</v>
      </c>
      <c r="K44" s="120">
        <f t="shared" si="4"/>
        <v>0</v>
      </c>
      <c r="N44" s="120">
        <f t="shared" si="11"/>
        <v>0</v>
      </c>
      <c r="P44" s="7">
        <f t="shared" si="12"/>
        <v>3</v>
      </c>
      <c r="S44" s="120">
        <f t="shared" si="5"/>
        <v>0</v>
      </c>
      <c r="V44" s="7">
        <f t="shared" si="6"/>
        <v>0</v>
      </c>
      <c r="X44" s="7">
        <f t="shared" si="7"/>
        <v>0</v>
      </c>
      <c r="Z44" s="57">
        <f t="shared" si="13"/>
        <v>0</v>
      </c>
      <c r="AA44" s="121">
        <f t="shared" si="14"/>
        <v>1</v>
      </c>
      <c r="AB44" s="121"/>
      <c r="AC44" s="120">
        <f t="shared" si="15"/>
        <v>0</v>
      </c>
      <c r="AG44" s="120"/>
    </row>
    <row r="45" spans="1:33" ht="15">
      <c r="A45" s="7">
        <f t="shared" si="0"/>
        <v>0</v>
      </c>
      <c r="B45" s="7">
        <f t="shared" si="8"/>
        <v>0</v>
      </c>
      <c r="D45" s="57"/>
      <c r="E45" s="7">
        <f t="shared" si="1"/>
        <v>0</v>
      </c>
      <c r="F45" s="57">
        <f t="shared" si="9"/>
        <v>0</v>
      </c>
      <c r="G45" s="7">
        <f t="shared" si="10"/>
        <v>16</v>
      </c>
      <c r="H45" s="120">
        <f t="shared" si="2"/>
        <v>0</v>
      </c>
      <c r="J45" s="7">
        <f t="shared" si="3"/>
        <v>1</v>
      </c>
      <c r="K45" s="120">
        <f t="shared" si="4"/>
        <v>0</v>
      </c>
      <c r="N45" s="120">
        <f t="shared" si="11"/>
        <v>0</v>
      </c>
      <c r="P45" s="7">
        <f t="shared" si="12"/>
        <v>0</v>
      </c>
      <c r="S45" s="120">
        <f t="shared" si="5"/>
        <v>0</v>
      </c>
      <c r="V45" s="7">
        <f t="shared" si="6"/>
        <v>0</v>
      </c>
      <c r="X45" s="7">
        <f t="shared" si="7"/>
        <v>0</v>
      </c>
      <c r="Z45" s="57">
        <f t="shared" si="13"/>
        <v>0</v>
      </c>
      <c r="AA45" s="121">
        <f t="shared" si="14"/>
        <v>1</v>
      </c>
      <c r="AB45" s="121"/>
      <c r="AC45" s="120">
        <f t="shared" si="15"/>
        <v>0</v>
      </c>
      <c r="AG45" s="120"/>
    </row>
    <row r="46" spans="1:33" ht="15">
      <c r="A46" s="7">
        <f t="shared" si="0"/>
        <v>0</v>
      </c>
      <c r="B46" s="7">
        <f t="shared" si="8"/>
        <v>0</v>
      </c>
      <c r="D46" s="57"/>
      <c r="E46" s="7">
        <f t="shared" si="1"/>
        <v>0</v>
      </c>
      <c r="F46" s="57">
        <f t="shared" si="9"/>
        <v>0</v>
      </c>
      <c r="G46" s="7">
        <f t="shared" si="10"/>
        <v>17</v>
      </c>
      <c r="H46" s="120">
        <f t="shared" si="2"/>
        <v>0</v>
      </c>
      <c r="J46" s="7">
        <f t="shared" si="3"/>
        <v>2</v>
      </c>
      <c r="K46" s="120">
        <f t="shared" si="4"/>
        <v>0</v>
      </c>
      <c r="N46" s="120">
        <f t="shared" si="11"/>
        <v>0</v>
      </c>
      <c r="P46" s="7">
        <f t="shared" si="12"/>
        <v>1</v>
      </c>
      <c r="S46" s="120">
        <f t="shared" si="5"/>
        <v>0</v>
      </c>
      <c r="V46" s="7">
        <f t="shared" si="6"/>
        <v>0</v>
      </c>
      <c r="X46" s="7">
        <f t="shared" si="7"/>
        <v>0</v>
      </c>
      <c r="Z46" s="57">
        <f t="shared" si="13"/>
        <v>0</v>
      </c>
      <c r="AA46" s="121">
        <f t="shared" si="14"/>
        <v>1</v>
      </c>
      <c r="AB46" s="121"/>
      <c r="AC46" s="120">
        <f t="shared" si="15"/>
        <v>0</v>
      </c>
      <c r="AG46" s="120"/>
    </row>
    <row r="47" spans="1:33" ht="15">
      <c r="A47" s="7">
        <f t="shared" si="0"/>
        <v>0</v>
      </c>
      <c r="B47" s="7">
        <f t="shared" si="8"/>
        <v>0</v>
      </c>
      <c r="D47" s="57"/>
      <c r="E47" s="7">
        <f t="shared" si="1"/>
        <v>0</v>
      </c>
      <c r="F47" s="57">
        <f t="shared" si="9"/>
        <v>0</v>
      </c>
      <c r="G47" s="7">
        <f t="shared" si="10"/>
        <v>18</v>
      </c>
      <c r="H47" s="120">
        <f t="shared" si="2"/>
        <v>0</v>
      </c>
      <c r="J47" s="7">
        <f t="shared" si="3"/>
        <v>3</v>
      </c>
      <c r="K47" s="120">
        <f t="shared" si="4"/>
        <v>0</v>
      </c>
      <c r="N47" s="120">
        <f t="shared" si="11"/>
        <v>0</v>
      </c>
      <c r="P47" s="7">
        <f t="shared" si="12"/>
        <v>2</v>
      </c>
      <c r="S47" s="120">
        <f t="shared" si="5"/>
        <v>0</v>
      </c>
      <c r="V47" s="7">
        <f t="shared" si="6"/>
        <v>0</v>
      </c>
      <c r="X47" s="7">
        <f t="shared" si="7"/>
        <v>0</v>
      </c>
      <c r="Z47" s="57">
        <f t="shared" si="13"/>
        <v>0</v>
      </c>
      <c r="AA47" s="121">
        <f t="shared" si="14"/>
        <v>1</v>
      </c>
      <c r="AB47" s="121"/>
      <c r="AC47" s="120">
        <f t="shared" si="15"/>
        <v>0</v>
      </c>
      <c r="AG47" s="120"/>
    </row>
    <row r="48" spans="1:33" ht="15">
      <c r="A48" s="7">
        <f t="shared" si="0"/>
        <v>0</v>
      </c>
      <c r="B48" s="7">
        <f t="shared" si="8"/>
        <v>0</v>
      </c>
      <c r="D48" s="57"/>
      <c r="E48" s="7">
        <f t="shared" si="1"/>
        <v>0</v>
      </c>
      <c r="F48" s="57">
        <f t="shared" si="9"/>
        <v>0</v>
      </c>
      <c r="G48" s="7">
        <f t="shared" si="10"/>
        <v>19</v>
      </c>
      <c r="H48" s="120">
        <f t="shared" si="2"/>
        <v>0</v>
      </c>
      <c r="J48" s="7">
        <f t="shared" si="3"/>
        <v>4</v>
      </c>
      <c r="K48" s="120">
        <f t="shared" si="4"/>
        <v>0</v>
      </c>
      <c r="N48" s="120">
        <f t="shared" si="11"/>
        <v>0</v>
      </c>
      <c r="P48" s="7">
        <f t="shared" si="12"/>
        <v>3</v>
      </c>
      <c r="S48" s="120">
        <f t="shared" si="5"/>
        <v>0</v>
      </c>
      <c r="V48" s="7">
        <f t="shared" si="6"/>
        <v>0</v>
      </c>
      <c r="X48" s="7">
        <f t="shared" si="7"/>
        <v>0</v>
      </c>
      <c r="Z48" s="57">
        <f t="shared" si="13"/>
        <v>0</v>
      </c>
      <c r="AA48" s="121">
        <f t="shared" si="14"/>
        <v>1</v>
      </c>
      <c r="AB48" s="121"/>
      <c r="AC48" s="120">
        <f t="shared" si="15"/>
        <v>0</v>
      </c>
      <c r="AG48" s="120"/>
    </row>
    <row r="49" spans="1:33" ht="15">
      <c r="A49" s="7">
        <f t="shared" si="0"/>
        <v>0</v>
      </c>
      <c r="B49" s="7">
        <f t="shared" si="8"/>
        <v>0</v>
      </c>
      <c r="D49" s="57"/>
      <c r="E49" s="7">
        <f t="shared" si="1"/>
        <v>0</v>
      </c>
      <c r="F49" s="57">
        <f t="shared" si="9"/>
        <v>0</v>
      </c>
      <c r="G49" s="7">
        <f t="shared" si="10"/>
        <v>20</v>
      </c>
      <c r="H49" s="120">
        <f t="shared" si="2"/>
        <v>0</v>
      </c>
      <c r="J49" s="7">
        <f t="shared" si="3"/>
        <v>0</v>
      </c>
      <c r="K49" s="120">
        <f t="shared" si="4"/>
        <v>0</v>
      </c>
      <c r="N49" s="120">
        <f t="shared" si="11"/>
        <v>0</v>
      </c>
      <c r="P49" s="7">
        <f t="shared" si="12"/>
        <v>0</v>
      </c>
      <c r="S49" s="120">
        <f t="shared" si="5"/>
        <v>0</v>
      </c>
      <c r="V49" s="7">
        <f t="shared" si="6"/>
        <v>0</v>
      </c>
      <c r="X49" s="7">
        <f t="shared" si="7"/>
        <v>0</v>
      </c>
      <c r="Z49" s="57">
        <f t="shared" si="13"/>
        <v>0</v>
      </c>
      <c r="AA49" s="121">
        <f t="shared" si="14"/>
        <v>0</v>
      </c>
      <c r="AB49" s="121"/>
      <c r="AC49" s="120">
        <f t="shared" si="15"/>
        <v>0</v>
      </c>
      <c r="AG49" s="120"/>
    </row>
    <row r="50" spans="1:33" ht="15">
      <c r="A50" s="7">
        <f t="shared" si="0"/>
        <v>0</v>
      </c>
      <c r="B50" s="7">
        <f t="shared" si="8"/>
        <v>0</v>
      </c>
      <c r="D50" s="57"/>
      <c r="E50" s="7">
        <f t="shared" si="1"/>
        <v>0</v>
      </c>
      <c r="F50" s="57" t="b">
        <f t="shared" si="9"/>
        <v>0</v>
      </c>
      <c r="G50" s="7">
        <f t="shared" si="10"/>
        <v>21</v>
      </c>
      <c r="H50" s="120">
        <f t="shared" si="2"/>
        <v>0</v>
      </c>
      <c r="J50" s="7">
        <f t="shared" si="3"/>
        <v>1</v>
      </c>
      <c r="K50" s="120">
        <f t="shared" si="4"/>
        <v>0</v>
      </c>
      <c r="N50" s="120">
        <f t="shared" si="11"/>
        <v>0</v>
      </c>
      <c r="P50" s="7">
        <f t="shared" si="12"/>
        <v>1</v>
      </c>
      <c r="S50" s="120">
        <f t="shared" si="5"/>
        <v>0</v>
      </c>
      <c r="V50" s="7">
        <f t="shared" si="6"/>
        <v>0</v>
      </c>
      <c r="X50" s="7">
        <f t="shared" si="7"/>
        <v>0</v>
      </c>
      <c r="Z50" s="57" t="b">
        <f t="shared" si="13"/>
        <v>0</v>
      </c>
      <c r="AA50" s="121">
        <f t="shared" si="14"/>
        <v>0</v>
      </c>
      <c r="AB50" s="121"/>
      <c r="AC50" s="120">
        <f t="shared" si="15"/>
        <v>0</v>
      </c>
      <c r="AG50" s="120"/>
    </row>
    <row r="51" spans="1:33" ht="15">
      <c r="A51" s="7">
        <f t="shared" si="0"/>
        <v>0</v>
      </c>
      <c r="B51" s="7">
        <f t="shared" si="8"/>
        <v>0</v>
      </c>
      <c r="D51" s="57"/>
      <c r="E51" s="7">
        <f t="shared" si="1"/>
        <v>0</v>
      </c>
      <c r="F51" s="57" t="b">
        <f t="shared" si="9"/>
        <v>0</v>
      </c>
      <c r="G51" s="7">
        <f t="shared" si="10"/>
        <v>22</v>
      </c>
      <c r="H51" s="120">
        <f t="shared" si="2"/>
        <v>0</v>
      </c>
      <c r="J51" s="7">
        <f t="shared" si="3"/>
        <v>2</v>
      </c>
      <c r="K51" s="120">
        <f t="shared" si="4"/>
        <v>0</v>
      </c>
      <c r="N51" s="120">
        <f t="shared" si="11"/>
        <v>0</v>
      </c>
      <c r="P51" s="7">
        <f t="shared" si="12"/>
        <v>2</v>
      </c>
      <c r="S51" s="120">
        <f t="shared" si="5"/>
        <v>0</v>
      </c>
      <c r="V51" s="7">
        <f t="shared" si="6"/>
        <v>0</v>
      </c>
      <c r="X51" s="7">
        <f t="shared" si="7"/>
        <v>0</v>
      </c>
      <c r="Z51" s="57" t="b">
        <f t="shared" si="13"/>
        <v>0</v>
      </c>
      <c r="AA51" s="121">
        <f t="shared" si="14"/>
        <v>0</v>
      </c>
      <c r="AB51" s="121"/>
      <c r="AC51" s="120">
        <f t="shared" si="15"/>
        <v>0</v>
      </c>
      <c r="AG51" s="120"/>
    </row>
    <row r="52" spans="1:33" ht="15">
      <c r="A52" s="7">
        <f t="shared" si="0"/>
        <v>0</v>
      </c>
      <c r="B52" s="7">
        <f t="shared" si="8"/>
        <v>0</v>
      </c>
      <c r="D52" s="57"/>
      <c r="E52" s="7">
        <f t="shared" si="1"/>
        <v>0</v>
      </c>
      <c r="F52" s="57" t="b">
        <f t="shared" si="9"/>
        <v>0</v>
      </c>
      <c r="G52" s="7">
        <f t="shared" si="10"/>
        <v>23</v>
      </c>
      <c r="H52" s="120">
        <f t="shared" si="2"/>
        <v>0</v>
      </c>
      <c r="J52" s="7">
        <f t="shared" si="3"/>
        <v>3</v>
      </c>
      <c r="K52" s="120">
        <f t="shared" si="4"/>
        <v>0</v>
      </c>
      <c r="N52" s="120">
        <f t="shared" si="11"/>
        <v>0</v>
      </c>
      <c r="P52" s="7">
        <f t="shared" si="12"/>
        <v>3</v>
      </c>
      <c r="S52" s="120">
        <f t="shared" si="5"/>
        <v>0</v>
      </c>
      <c r="V52" s="7">
        <f t="shared" si="6"/>
        <v>0</v>
      </c>
      <c r="X52" s="7">
        <f t="shared" si="7"/>
        <v>0</v>
      </c>
      <c r="Z52" s="57" t="b">
        <f t="shared" si="13"/>
        <v>0</v>
      </c>
      <c r="AA52" s="121">
        <f t="shared" si="14"/>
        <v>0</v>
      </c>
      <c r="AB52" s="121"/>
      <c r="AC52" s="120">
        <f t="shared" si="15"/>
        <v>0</v>
      </c>
      <c r="AG52" s="120"/>
    </row>
    <row r="53" spans="1:33" ht="15">
      <c r="A53" s="7">
        <f t="shared" si="0"/>
        <v>0</v>
      </c>
      <c r="B53" s="7">
        <f t="shared" si="8"/>
        <v>0</v>
      </c>
      <c r="D53" s="57"/>
      <c r="E53" s="7">
        <f t="shared" si="1"/>
        <v>0</v>
      </c>
      <c r="F53" s="57" t="b">
        <f t="shared" si="9"/>
        <v>0</v>
      </c>
      <c r="G53" s="7">
        <f t="shared" si="10"/>
        <v>24</v>
      </c>
      <c r="H53" s="120">
        <f t="shared" si="2"/>
        <v>0</v>
      </c>
      <c r="J53" s="7">
        <f t="shared" si="3"/>
        <v>4</v>
      </c>
      <c r="K53" s="120">
        <f t="shared" si="4"/>
        <v>0</v>
      </c>
      <c r="N53" s="120">
        <f t="shared" si="11"/>
        <v>0</v>
      </c>
      <c r="P53" s="7">
        <f t="shared" si="12"/>
        <v>0</v>
      </c>
      <c r="S53" s="120">
        <f t="shared" si="5"/>
        <v>0</v>
      </c>
      <c r="V53" s="7">
        <f t="shared" si="6"/>
        <v>0</v>
      </c>
      <c r="X53" s="7">
        <f t="shared" si="7"/>
        <v>0</v>
      </c>
      <c r="Z53" s="57" t="b">
        <f t="shared" si="13"/>
        <v>0</v>
      </c>
      <c r="AA53" s="121">
        <f t="shared" si="14"/>
        <v>0</v>
      </c>
      <c r="AB53" s="121"/>
      <c r="AC53" s="120">
        <f t="shared" si="15"/>
        <v>0</v>
      </c>
      <c r="AG53" s="120"/>
    </row>
    <row r="54" spans="1:33" ht="15">
      <c r="A54" s="7">
        <f t="shared" si="0"/>
        <v>0</v>
      </c>
      <c r="B54" s="7">
        <f t="shared" si="8"/>
        <v>0</v>
      </c>
      <c r="D54" s="57"/>
      <c r="E54" s="7">
        <f t="shared" si="1"/>
        <v>0</v>
      </c>
      <c r="F54" s="57" t="b">
        <f t="shared" si="9"/>
        <v>0</v>
      </c>
      <c r="G54" s="7">
        <f t="shared" si="10"/>
        <v>25</v>
      </c>
      <c r="H54" s="120">
        <f t="shared" si="2"/>
        <v>0</v>
      </c>
      <c r="J54" s="7">
        <f t="shared" si="3"/>
        <v>0</v>
      </c>
      <c r="K54" s="120">
        <f t="shared" si="4"/>
        <v>0</v>
      </c>
      <c r="N54" s="120">
        <f t="shared" si="11"/>
        <v>0</v>
      </c>
      <c r="P54" s="7">
        <f t="shared" si="12"/>
        <v>1</v>
      </c>
      <c r="S54" s="120">
        <f t="shared" si="5"/>
        <v>0</v>
      </c>
      <c r="V54" s="7">
        <f t="shared" si="6"/>
        <v>0</v>
      </c>
      <c r="X54" s="7">
        <f t="shared" si="7"/>
        <v>0</v>
      </c>
      <c r="Z54" s="57" t="b">
        <f t="shared" si="13"/>
        <v>0</v>
      </c>
      <c r="AA54" s="121">
        <f t="shared" si="14"/>
        <v>0</v>
      </c>
      <c r="AB54" s="121"/>
      <c r="AC54" s="120">
        <f t="shared" si="15"/>
        <v>0</v>
      </c>
      <c r="AG54" s="120"/>
    </row>
    <row r="55" spans="1:33" ht="15">
      <c r="A55" s="7">
        <f t="shared" si="0"/>
        <v>0</v>
      </c>
      <c r="B55" s="7">
        <f t="shared" si="8"/>
        <v>0</v>
      </c>
      <c r="D55" s="57"/>
      <c r="E55" s="7">
        <f t="shared" si="1"/>
        <v>0</v>
      </c>
      <c r="F55" s="57" t="b">
        <f t="shared" si="9"/>
        <v>0</v>
      </c>
      <c r="G55" s="7">
        <f t="shared" si="10"/>
        <v>26</v>
      </c>
      <c r="H55" s="120">
        <f t="shared" si="2"/>
        <v>0</v>
      </c>
      <c r="J55" s="7">
        <f t="shared" si="3"/>
        <v>1</v>
      </c>
      <c r="K55" s="120">
        <f t="shared" si="4"/>
        <v>0</v>
      </c>
      <c r="N55" s="120">
        <f t="shared" si="11"/>
        <v>0</v>
      </c>
      <c r="P55" s="7">
        <f t="shared" si="12"/>
        <v>2</v>
      </c>
      <c r="S55" s="120">
        <f t="shared" si="5"/>
        <v>0</v>
      </c>
      <c r="V55" s="7">
        <f t="shared" si="6"/>
        <v>0</v>
      </c>
      <c r="X55" s="7">
        <f t="shared" si="7"/>
        <v>0</v>
      </c>
      <c r="Z55" s="57" t="b">
        <f t="shared" si="13"/>
        <v>0</v>
      </c>
      <c r="AA55" s="121">
        <f t="shared" si="14"/>
        <v>0</v>
      </c>
      <c r="AB55" s="121"/>
      <c r="AC55" s="120">
        <f t="shared" si="15"/>
        <v>0</v>
      </c>
      <c r="AG55" s="120"/>
    </row>
    <row r="56" spans="1:33" ht="15">
      <c r="A56" s="7">
        <f t="shared" si="0"/>
        <v>0</v>
      </c>
      <c r="B56" s="7">
        <f t="shared" si="8"/>
        <v>0</v>
      </c>
      <c r="D56" s="57"/>
      <c r="E56" s="7">
        <f t="shared" si="1"/>
        <v>0</v>
      </c>
      <c r="F56" s="57" t="b">
        <f t="shared" si="9"/>
        <v>0</v>
      </c>
      <c r="G56" s="7">
        <f t="shared" si="10"/>
        <v>27</v>
      </c>
      <c r="H56" s="120">
        <f t="shared" si="2"/>
        <v>0</v>
      </c>
      <c r="J56" s="7">
        <f t="shared" si="3"/>
        <v>2</v>
      </c>
      <c r="K56" s="120">
        <f t="shared" si="4"/>
        <v>0</v>
      </c>
      <c r="N56" s="120">
        <f t="shared" si="11"/>
        <v>0</v>
      </c>
      <c r="P56" s="7">
        <f t="shared" si="12"/>
        <v>3</v>
      </c>
      <c r="S56" s="120">
        <f t="shared" si="5"/>
        <v>0</v>
      </c>
      <c r="V56" s="7">
        <f t="shared" si="6"/>
        <v>0</v>
      </c>
      <c r="X56" s="7">
        <f t="shared" si="7"/>
        <v>0</v>
      </c>
      <c r="Z56" s="57" t="b">
        <f t="shared" si="13"/>
        <v>0</v>
      </c>
      <c r="AA56" s="121">
        <f t="shared" si="14"/>
        <v>0</v>
      </c>
      <c r="AB56" s="121"/>
      <c r="AC56" s="120">
        <f t="shared" si="15"/>
        <v>0</v>
      </c>
      <c r="AG56" s="120"/>
    </row>
    <row r="57" spans="1:33" ht="15">
      <c r="A57" s="7">
        <f t="shared" si="0"/>
        <v>0</v>
      </c>
      <c r="B57" s="7">
        <f t="shared" si="8"/>
        <v>0</v>
      </c>
      <c r="D57" s="57"/>
      <c r="E57" s="7">
        <f t="shared" si="1"/>
        <v>0</v>
      </c>
      <c r="F57" s="57" t="b">
        <f t="shared" si="9"/>
        <v>0</v>
      </c>
      <c r="G57" s="7">
        <f t="shared" si="10"/>
        <v>28</v>
      </c>
      <c r="H57" s="120">
        <f t="shared" si="2"/>
        <v>0</v>
      </c>
      <c r="J57" s="7">
        <f t="shared" si="3"/>
        <v>3</v>
      </c>
      <c r="K57" s="120">
        <f t="shared" si="4"/>
        <v>0</v>
      </c>
      <c r="N57" s="120">
        <f t="shared" si="11"/>
        <v>0</v>
      </c>
      <c r="P57" s="7">
        <f t="shared" si="12"/>
        <v>0</v>
      </c>
      <c r="S57" s="120">
        <f t="shared" si="5"/>
        <v>0</v>
      </c>
      <c r="V57" s="7">
        <f t="shared" si="6"/>
        <v>0</v>
      </c>
      <c r="X57" s="7">
        <f t="shared" si="7"/>
        <v>0</v>
      </c>
      <c r="Z57" s="57" t="b">
        <f t="shared" si="13"/>
        <v>0</v>
      </c>
      <c r="AA57" s="121">
        <f t="shared" si="14"/>
        <v>0</v>
      </c>
      <c r="AB57" s="121"/>
      <c r="AC57" s="120">
        <f t="shared" si="15"/>
        <v>0</v>
      </c>
      <c r="AG57" s="120"/>
    </row>
    <row r="58" spans="1:33" ht="15">
      <c r="A58" s="7">
        <f t="shared" si="0"/>
        <v>0</v>
      </c>
      <c r="B58" s="7">
        <f t="shared" si="8"/>
        <v>0</v>
      </c>
      <c r="D58" s="57"/>
      <c r="E58" s="7">
        <f t="shared" si="1"/>
        <v>0</v>
      </c>
      <c r="F58" s="57" t="b">
        <f t="shared" si="9"/>
        <v>0</v>
      </c>
      <c r="G58" s="7">
        <f t="shared" si="10"/>
        <v>29</v>
      </c>
      <c r="H58" s="120">
        <f t="shared" si="2"/>
        <v>0</v>
      </c>
      <c r="J58" s="7">
        <f t="shared" si="3"/>
        <v>4</v>
      </c>
      <c r="K58" s="120">
        <f t="shared" si="4"/>
        <v>0</v>
      </c>
      <c r="N58" s="120">
        <f t="shared" si="11"/>
        <v>0</v>
      </c>
      <c r="P58" s="7">
        <f t="shared" si="12"/>
        <v>1</v>
      </c>
      <c r="S58" s="120">
        <f t="shared" si="5"/>
        <v>0</v>
      </c>
      <c r="V58" s="7">
        <f t="shared" si="6"/>
        <v>0</v>
      </c>
      <c r="X58" s="7">
        <f t="shared" si="7"/>
        <v>0</v>
      </c>
      <c r="Z58" s="57" t="b">
        <f t="shared" si="13"/>
        <v>0</v>
      </c>
      <c r="AA58" s="121">
        <f t="shared" si="14"/>
        <v>0</v>
      </c>
      <c r="AB58" s="121"/>
      <c r="AC58" s="120">
        <f t="shared" si="15"/>
        <v>0</v>
      </c>
      <c r="AG58" s="120"/>
    </row>
    <row r="59" spans="1:33" ht="15">
      <c r="A59" s="7">
        <f t="shared" si="0"/>
        <v>0</v>
      </c>
      <c r="B59" s="7">
        <f t="shared" si="8"/>
        <v>0</v>
      </c>
      <c r="D59" s="57"/>
      <c r="E59" s="7">
        <f t="shared" si="1"/>
        <v>0</v>
      </c>
      <c r="F59" s="57" t="b">
        <f t="shared" si="9"/>
        <v>0</v>
      </c>
      <c r="G59" s="7">
        <f t="shared" si="10"/>
        <v>30</v>
      </c>
      <c r="H59" s="120">
        <f t="shared" si="2"/>
        <v>0</v>
      </c>
      <c r="J59" s="7">
        <f t="shared" si="3"/>
        <v>0</v>
      </c>
      <c r="K59" s="120">
        <f t="shared" si="4"/>
        <v>0</v>
      </c>
      <c r="N59" s="120">
        <f t="shared" si="11"/>
        <v>0</v>
      </c>
      <c r="P59" s="7">
        <f t="shared" si="12"/>
        <v>2</v>
      </c>
      <c r="S59" s="120">
        <f t="shared" si="5"/>
        <v>0</v>
      </c>
      <c r="V59" s="7">
        <f t="shared" si="6"/>
        <v>0</v>
      </c>
      <c r="X59" s="7">
        <f t="shared" si="7"/>
        <v>0</v>
      </c>
      <c r="Z59" s="57" t="b">
        <f t="shared" si="13"/>
        <v>0</v>
      </c>
      <c r="AA59" s="121">
        <f t="shared" si="14"/>
        <v>0</v>
      </c>
      <c r="AB59" s="121"/>
      <c r="AC59" s="120">
        <f t="shared" si="15"/>
        <v>0</v>
      </c>
      <c r="AG59" s="120"/>
    </row>
    <row r="60" spans="1:33" ht="15">
      <c r="A60" s="7">
        <f t="shared" si="0"/>
        <v>0</v>
      </c>
      <c r="B60" s="7">
        <f t="shared" si="8"/>
        <v>0</v>
      </c>
      <c r="D60" s="57"/>
      <c r="E60" s="7">
        <f t="shared" si="1"/>
        <v>0</v>
      </c>
      <c r="F60" s="57" t="b">
        <f t="shared" si="9"/>
        <v>0</v>
      </c>
      <c r="G60" s="7">
        <f t="shared" si="10"/>
        <v>31</v>
      </c>
      <c r="H60" s="120">
        <f t="shared" si="2"/>
        <v>0</v>
      </c>
      <c r="J60" s="7">
        <f t="shared" si="3"/>
        <v>1</v>
      </c>
      <c r="K60" s="120">
        <f t="shared" si="4"/>
        <v>0</v>
      </c>
      <c r="N60" s="120">
        <f t="shared" si="11"/>
        <v>0</v>
      </c>
      <c r="P60" s="7">
        <f t="shared" si="12"/>
        <v>3</v>
      </c>
      <c r="S60" s="120">
        <f t="shared" si="5"/>
        <v>0</v>
      </c>
      <c r="V60" s="7">
        <f t="shared" si="6"/>
        <v>0</v>
      </c>
      <c r="X60" s="7">
        <f t="shared" si="7"/>
        <v>0</v>
      </c>
      <c r="Z60" s="57" t="b">
        <f t="shared" si="13"/>
        <v>0</v>
      </c>
      <c r="AA60" s="121">
        <f t="shared" si="14"/>
        <v>0</v>
      </c>
      <c r="AB60" s="121"/>
      <c r="AC60" s="120">
        <f t="shared" si="15"/>
        <v>0</v>
      </c>
      <c r="AG60" s="120"/>
    </row>
    <row r="61" spans="1:33" ht="15">
      <c r="A61" s="7">
        <f t="shared" si="0"/>
        <v>0</v>
      </c>
      <c r="B61" s="7">
        <f t="shared" si="8"/>
        <v>0</v>
      </c>
      <c r="D61" s="57"/>
      <c r="E61" s="7">
        <f t="shared" si="1"/>
        <v>0</v>
      </c>
      <c r="F61" s="57" t="b">
        <f t="shared" si="9"/>
        <v>0</v>
      </c>
      <c r="G61" s="7">
        <f t="shared" si="10"/>
        <v>32</v>
      </c>
      <c r="H61" s="120">
        <f t="shared" si="2"/>
        <v>0</v>
      </c>
      <c r="J61" s="7">
        <f t="shared" si="3"/>
        <v>2</v>
      </c>
      <c r="K61" s="120">
        <f t="shared" si="4"/>
        <v>0</v>
      </c>
      <c r="N61" s="120">
        <f t="shared" si="11"/>
        <v>0</v>
      </c>
      <c r="P61" s="7">
        <f t="shared" si="12"/>
        <v>0</v>
      </c>
      <c r="S61" s="120">
        <f t="shared" si="5"/>
        <v>0</v>
      </c>
      <c r="V61" s="7">
        <f t="shared" si="6"/>
        <v>0</v>
      </c>
      <c r="X61" s="7">
        <f t="shared" si="7"/>
        <v>0</v>
      </c>
      <c r="Z61" s="57" t="b">
        <f t="shared" si="13"/>
        <v>0</v>
      </c>
      <c r="AA61" s="121">
        <f t="shared" si="14"/>
        <v>0</v>
      </c>
      <c r="AB61" s="121"/>
      <c r="AC61" s="120">
        <f t="shared" si="15"/>
        <v>0</v>
      </c>
      <c r="AG61" s="120"/>
    </row>
    <row r="62" spans="1:33" ht="15">
      <c r="A62" s="7">
        <f aca="true" t="shared" si="16" ref="A62:A93">IF($G62&gt;$G$8,0,1)</f>
        <v>0</v>
      </c>
      <c r="B62" s="7">
        <f t="shared" si="8"/>
        <v>0</v>
      </c>
      <c r="D62" s="57"/>
      <c r="E62" s="7">
        <f t="shared" si="1"/>
        <v>0</v>
      </c>
      <c r="F62" s="57" t="b">
        <f t="shared" si="9"/>
        <v>0</v>
      </c>
      <c r="G62" s="7">
        <f t="shared" si="10"/>
        <v>33</v>
      </c>
      <c r="H62" s="120">
        <f aca="true" t="shared" si="17" ref="H62:H93">IF($H$29&gt;=$G62,1,0)</f>
        <v>0</v>
      </c>
      <c r="J62" s="7">
        <f aca="true" t="shared" si="18" ref="J62:J93">MOD($G62,$G$8)</f>
        <v>3</v>
      </c>
      <c r="K62" s="120">
        <f aca="true" t="shared" si="19" ref="K62:K93">IF($K$29&gt;=$G62,1,0)</f>
        <v>0</v>
      </c>
      <c r="N62" s="120">
        <f t="shared" si="11"/>
        <v>0</v>
      </c>
      <c r="P62" s="7">
        <f t="shared" si="12"/>
        <v>1</v>
      </c>
      <c r="S62" s="120">
        <f aca="true" t="shared" si="20" ref="S62:S93">IF($S$29&gt;=$G62,1,0)</f>
        <v>0</v>
      </c>
      <c r="V62" s="7">
        <f aca="true" t="shared" si="21" ref="V62:V93">$S162*V$29</f>
        <v>0</v>
      </c>
      <c r="X62" s="7">
        <f aca="true" t="shared" si="22" ref="X62:X93">$S162*X$29</f>
        <v>0</v>
      </c>
      <c r="Z62" s="57" t="b">
        <f t="shared" si="13"/>
        <v>0</v>
      </c>
      <c r="AA62" s="121">
        <f t="shared" si="14"/>
        <v>0</v>
      </c>
      <c r="AB62" s="121"/>
      <c r="AC62" s="120">
        <f t="shared" si="15"/>
        <v>0</v>
      </c>
      <c r="AG62" s="120"/>
    </row>
    <row r="63" spans="1:33" ht="15">
      <c r="A63" s="7">
        <f t="shared" si="16"/>
        <v>0</v>
      </c>
      <c r="B63" s="7">
        <f t="shared" si="8"/>
        <v>0</v>
      </c>
      <c r="D63" s="57"/>
      <c r="E63" s="7">
        <f t="shared" si="1"/>
        <v>0</v>
      </c>
      <c r="F63" s="57" t="b">
        <f t="shared" si="9"/>
        <v>0</v>
      </c>
      <c r="G63" s="7">
        <f aca="true" t="shared" si="23" ref="G63:G94">G62+1</f>
        <v>34</v>
      </c>
      <c r="H63" s="120">
        <f t="shared" si="17"/>
        <v>0</v>
      </c>
      <c r="J63" s="7">
        <f t="shared" si="18"/>
        <v>4</v>
      </c>
      <c r="K63" s="120">
        <f t="shared" si="19"/>
        <v>0</v>
      </c>
      <c r="N63" s="120">
        <f aca="true" t="shared" si="24" ref="N63:N94">IF($N$29&gt;=G63,1,0)</f>
        <v>0</v>
      </c>
      <c r="P63" s="7">
        <f aca="true" t="shared" si="25" ref="P63:P94">MOD(G63,$O$8)</f>
        <v>2</v>
      </c>
      <c r="S63" s="120">
        <f t="shared" si="20"/>
        <v>0</v>
      </c>
      <c r="V63" s="7">
        <f t="shared" si="21"/>
        <v>0</v>
      </c>
      <c r="X63" s="7">
        <f t="shared" si="22"/>
        <v>0</v>
      </c>
      <c r="Z63" s="57" t="b">
        <f t="shared" si="13"/>
        <v>0</v>
      </c>
      <c r="AA63" s="121">
        <f aca="true" t="shared" si="26" ref="AA63:AA94">IF(J63+P63,1,0)*AA62</f>
        <v>0</v>
      </c>
      <c r="AB63" s="121"/>
      <c r="AC63" s="120">
        <f t="shared" si="15"/>
        <v>0</v>
      </c>
      <c r="AG63" s="120"/>
    </row>
    <row r="64" spans="1:33" ht="15">
      <c r="A64" s="7">
        <f t="shared" si="16"/>
        <v>0</v>
      </c>
      <c r="B64" s="7">
        <f t="shared" si="8"/>
        <v>0</v>
      </c>
      <c r="D64" s="57"/>
      <c r="E64" s="7">
        <f t="shared" si="1"/>
        <v>0</v>
      </c>
      <c r="F64" s="57" t="b">
        <f t="shared" si="9"/>
        <v>0</v>
      </c>
      <c r="G64" s="7">
        <f t="shared" si="23"/>
        <v>35</v>
      </c>
      <c r="H64" s="120">
        <f t="shared" si="17"/>
        <v>0</v>
      </c>
      <c r="J64" s="7">
        <f t="shared" si="18"/>
        <v>0</v>
      </c>
      <c r="K64" s="120">
        <f t="shared" si="19"/>
        <v>0</v>
      </c>
      <c r="N64" s="120">
        <f t="shared" si="24"/>
        <v>0</v>
      </c>
      <c r="P64" s="7">
        <f t="shared" si="25"/>
        <v>3</v>
      </c>
      <c r="S64" s="120">
        <f t="shared" si="20"/>
        <v>0</v>
      </c>
      <c r="V64" s="7">
        <f t="shared" si="21"/>
        <v>0</v>
      </c>
      <c r="X64" s="7">
        <f t="shared" si="22"/>
        <v>0</v>
      </c>
      <c r="Z64" s="57" t="b">
        <f t="shared" si="13"/>
        <v>0</v>
      </c>
      <c r="AA64" s="121">
        <f t="shared" si="26"/>
        <v>0</v>
      </c>
      <c r="AB64" s="121"/>
      <c r="AC64" s="120">
        <f t="shared" si="15"/>
        <v>0</v>
      </c>
      <c r="AG64" s="120"/>
    </row>
    <row r="65" spans="1:33" ht="15">
      <c r="A65" s="7">
        <f t="shared" si="16"/>
        <v>0</v>
      </c>
      <c r="B65" s="7">
        <f t="shared" si="8"/>
        <v>0</v>
      </c>
      <c r="D65" s="57"/>
      <c r="E65" s="7">
        <f t="shared" si="1"/>
        <v>0</v>
      </c>
      <c r="F65" s="57" t="b">
        <f t="shared" si="9"/>
        <v>0</v>
      </c>
      <c r="G65" s="7">
        <f t="shared" si="23"/>
        <v>36</v>
      </c>
      <c r="H65" s="120">
        <f t="shared" si="17"/>
        <v>0</v>
      </c>
      <c r="J65" s="7">
        <f t="shared" si="18"/>
        <v>1</v>
      </c>
      <c r="K65" s="120">
        <f t="shared" si="19"/>
        <v>0</v>
      </c>
      <c r="N65" s="120">
        <f t="shared" si="24"/>
        <v>0</v>
      </c>
      <c r="P65" s="7">
        <f t="shared" si="25"/>
        <v>0</v>
      </c>
      <c r="S65" s="120">
        <f t="shared" si="20"/>
        <v>0</v>
      </c>
      <c r="V65" s="7">
        <f t="shared" si="21"/>
        <v>0</v>
      </c>
      <c r="X65" s="7">
        <f t="shared" si="22"/>
        <v>0</v>
      </c>
      <c r="Z65" s="57" t="b">
        <f t="shared" si="13"/>
        <v>0</v>
      </c>
      <c r="AA65" s="121">
        <f t="shared" si="26"/>
        <v>0</v>
      </c>
      <c r="AB65" s="121"/>
      <c r="AC65" s="120">
        <f t="shared" si="15"/>
        <v>0</v>
      </c>
      <c r="AG65" s="120"/>
    </row>
    <row r="66" spans="1:33" ht="15">
      <c r="A66" s="7">
        <f t="shared" si="16"/>
        <v>0</v>
      </c>
      <c r="B66" s="7">
        <f t="shared" si="8"/>
        <v>0</v>
      </c>
      <c r="D66" s="57"/>
      <c r="E66" s="7">
        <f t="shared" si="1"/>
        <v>0</v>
      </c>
      <c r="F66" s="57" t="b">
        <f t="shared" si="9"/>
        <v>0</v>
      </c>
      <c r="G66" s="7">
        <f t="shared" si="23"/>
        <v>37</v>
      </c>
      <c r="H66" s="120">
        <f t="shared" si="17"/>
        <v>0</v>
      </c>
      <c r="J66" s="7">
        <f t="shared" si="18"/>
        <v>2</v>
      </c>
      <c r="K66" s="120">
        <f t="shared" si="19"/>
        <v>0</v>
      </c>
      <c r="N66" s="120">
        <f t="shared" si="24"/>
        <v>0</v>
      </c>
      <c r="P66" s="7">
        <f t="shared" si="25"/>
        <v>1</v>
      </c>
      <c r="S66" s="120">
        <f t="shared" si="20"/>
        <v>0</v>
      </c>
      <c r="V66" s="7">
        <f t="shared" si="21"/>
        <v>0</v>
      </c>
      <c r="X66" s="7">
        <f t="shared" si="22"/>
        <v>0</v>
      </c>
      <c r="Z66" s="57" t="b">
        <f t="shared" si="13"/>
        <v>0</v>
      </c>
      <c r="AA66" s="121">
        <f t="shared" si="26"/>
        <v>0</v>
      </c>
      <c r="AB66" s="121"/>
      <c r="AC66" s="120">
        <f t="shared" si="15"/>
        <v>0</v>
      </c>
      <c r="AG66" s="120"/>
    </row>
    <row r="67" spans="1:33" ht="15">
      <c r="A67" s="7">
        <f t="shared" si="16"/>
        <v>0</v>
      </c>
      <c r="B67" s="7">
        <f t="shared" si="8"/>
        <v>0</v>
      </c>
      <c r="D67" s="57"/>
      <c r="E67" s="7">
        <f t="shared" si="1"/>
        <v>0</v>
      </c>
      <c r="F67" s="57" t="b">
        <f t="shared" si="9"/>
        <v>0</v>
      </c>
      <c r="G67" s="7">
        <f t="shared" si="23"/>
        <v>38</v>
      </c>
      <c r="H67" s="120">
        <f t="shared" si="17"/>
        <v>0</v>
      </c>
      <c r="J67" s="7">
        <f t="shared" si="18"/>
        <v>3</v>
      </c>
      <c r="K67" s="120">
        <f t="shared" si="19"/>
        <v>0</v>
      </c>
      <c r="N67" s="120">
        <f t="shared" si="24"/>
        <v>0</v>
      </c>
      <c r="P67" s="7">
        <f t="shared" si="25"/>
        <v>2</v>
      </c>
      <c r="S67" s="120">
        <f t="shared" si="20"/>
        <v>0</v>
      </c>
      <c r="V67" s="7">
        <f t="shared" si="21"/>
        <v>0</v>
      </c>
      <c r="X67" s="7">
        <f t="shared" si="22"/>
        <v>0</v>
      </c>
      <c r="Z67" s="57" t="b">
        <f t="shared" si="13"/>
        <v>0</v>
      </c>
      <c r="AA67" s="121">
        <f t="shared" si="26"/>
        <v>0</v>
      </c>
      <c r="AB67" s="121"/>
      <c r="AC67" s="120">
        <f t="shared" si="15"/>
        <v>0</v>
      </c>
      <c r="AG67" s="120"/>
    </row>
    <row r="68" spans="1:33" ht="15">
      <c r="A68" s="7">
        <f t="shared" si="16"/>
        <v>0</v>
      </c>
      <c r="B68" s="7">
        <f t="shared" si="8"/>
        <v>0</v>
      </c>
      <c r="D68" s="57"/>
      <c r="E68" s="7">
        <f t="shared" si="1"/>
        <v>0</v>
      </c>
      <c r="F68" s="57" t="b">
        <f t="shared" si="9"/>
        <v>0</v>
      </c>
      <c r="G68" s="7">
        <f t="shared" si="23"/>
        <v>39</v>
      </c>
      <c r="H68" s="120">
        <f t="shared" si="17"/>
        <v>0</v>
      </c>
      <c r="J68" s="7">
        <f t="shared" si="18"/>
        <v>4</v>
      </c>
      <c r="K68" s="120">
        <f t="shared" si="19"/>
        <v>0</v>
      </c>
      <c r="N68" s="120">
        <f t="shared" si="24"/>
        <v>0</v>
      </c>
      <c r="P68" s="7">
        <f t="shared" si="25"/>
        <v>3</v>
      </c>
      <c r="S68" s="120">
        <f t="shared" si="20"/>
        <v>0</v>
      </c>
      <c r="V68" s="7">
        <f t="shared" si="21"/>
        <v>0</v>
      </c>
      <c r="X68" s="7">
        <f t="shared" si="22"/>
        <v>0</v>
      </c>
      <c r="Z68" s="57" t="b">
        <f t="shared" si="13"/>
        <v>0</v>
      </c>
      <c r="AA68" s="121">
        <f t="shared" si="26"/>
        <v>0</v>
      </c>
      <c r="AB68" s="121"/>
      <c r="AC68" s="120">
        <f t="shared" si="15"/>
        <v>0</v>
      </c>
      <c r="AG68" s="120"/>
    </row>
    <row r="69" spans="1:33" ht="15">
      <c r="A69" s="7">
        <f t="shared" si="16"/>
        <v>0</v>
      </c>
      <c r="B69" s="7">
        <f t="shared" si="8"/>
        <v>0</v>
      </c>
      <c r="D69" s="57"/>
      <c r="E69" s="7">
        <f t="shared" si="1"/>
        <v>0</v>
      </c>
      <c r="F69" s="57" t="b">
        <f t="shared" si="9"/>
        <v>0</v>
      </c>
      <c r="G69" s="7">
        <f t="shared" si="23"/>
        <v>40</v>
      </c>
      <c r="H69" s="120">
        <f t="shared" si="17"/>
        <v>0</v>
      </c>
      <c r="J69" s="7">
        <f t="shared" si="18"/>
        <v>0</v>
      </c>
      <c r="K69" s="120">
        <f t="shared" si="19"/>
        <v>0</v>
      </c>
      <c r="N69" s="120">
        <f t="shared" si="24"/>
        <v>0</v>
      </c>
      <c r="P69" s="7">
        <f t="shared" si="25"/>
        <v>0</v>
      </c>
      <c r="S69" s="120">
        <f t="shared" si="20"/>
        <v>0</v>
      </c>
      <c r="V69" s="7">
        <f t="shared" si="21"/>
        <v>0</v>
      </c>
      <c r="X69" s="7">
        <f t="shared" si="22"/>
        <v>0</v>
      </c>
      <c r="Z69" s="57" t="b">
        <f t="shared" si="13"/>
        <v>0</v>
      </c>
      <c r="AA69" s="121">
        <f t="shared" si="26"/>
        <v>0</v>
      </c>
      <c r="AB69" s="121"/>
      <c r="AC69" s="120">
        <f t="shared" si="15"/>
        <v>0</v>
      </c>
      <c r="AG69" s="120"/>
    </row>
    <row r="70" spans="1:33" ht="15">
      <c r="A70" s="7">
        <f t="shared" si="16"/>
        <v>0</v>
      </c>
      <c r="B70" s="7">
        <f t="shared" si="8"/>
        <v>0</v>
      </c>
      <c r="D70" s="57"/>
      <c r="E70" s="7">
        <f t="shared" si="1"/>
        <v>0</v>
      </c>
      <c r="F70" s="57" t="b">
        <f t="shared" si="9"/>
        <v>0</v>
      </c>
      <c r="G70" s="7">
        <f t="shared" si="23"/>
        <v>41</v>
      </c>
      <c r="H70" s="120">
        <f t="shared" si="17"/>
        <v>0</v>
      </c>
      <c r="J70" s="7">
        <f t="shared" si="18"/>
        <v>1</v>
      </c>
      <c r="K70" s="120">
        <f t="shared" si="19"/>
        <v>0</v>
      </c>
      <c r="N70" s="120">
        <f t="shared" si="24"/>
        <v>0</v>
      </c>
      <c r="P70" s="7">
        <f t="shared" si="25"/>
        <v>1</v>
      </c>
      <c r="S70" s="120">
        <f t="shared" si="20"/>
        <v>0</v>
      </c>
      <c r="V70" s="7">
        <f t="shared" si="21"/>
        <v>0</v>
      </c>
      <c r="X70" s="7">
        <f t="shared" si="22"/>
        <v>0</v>
      </c>
      <c r="Z70" s="57" t="b">
        <f t="shared" si="13"/>
        <v>0</v>
      </c>
      <c r="AA70" s="121">
        <f t="shared" si="26"/>
        <v>0</v>
      </c>
      <c r="AB70" s="121"/>
      <c r="AC70" s="120">
        <f t="shared" si="15"/>
        <v>0</v>
      </c>
      <c r="AG70" s="120"/>
    </row>
    <row r="71" spans="1:33" ht="15">
      <c r="A71" s="7">
        <f t="shared" si="16"/>
        <v>0</v>
      </c>
      <c r="B71" s="7">
        <f t="shared" si="8"/>
        <v>0</v>
      </c>
      <c r="D71" s="57"/>
      <c r="E71" s="7">
        <f t="shared" si="1"/>
        <v>0</v>
      </c>
      <c r="F71" s="57" t="b">
        <f t="shared" si="9"/>
        <v>0</v>
      </c>
      <c r="G71" s="7">
        <f t="shared" si="23"/>
        <v>42</v>
      </c>
      <c r="H71" s="120">
        <f t="shared" si="17"/>
        <v>0</v>
      </c>
      <c r="J71" s="7">
        <f t="shared" si="18"/>
        <v>2</v>
      </c>
      <c r="K71" s="120">
        <f t="shared" si="19"/>
        <v>0</v>
      </c>
      <c r="N71" s="120">
        <f t="shared" si="24"/>
        <v>0</v>
      </c>
      <c r="P71" s="7">
        <f t="shared" si="25"/>
        <v>2</v>
      </c>
      <c r="S71" s="120">
        <f t="shared" si="20"/>
        <v>0</v>
      </c>
      <c r="V71" s="7">
        <f t="shared" si="21"/>
        <v>0</v>
      </c>
      <c r="X71" s="7">
        <f t="shared" si="22"/>
        <v>0</v>
      </c>
      <c r="Z71" s="57" t="b">
        <f t="shared" si="13"/>
        <v>0</v>
      </c>
      <c r="AA71" s="121">
        <f t="shared" si="26"/>
        <v>0</v>
      </c>
      <c r="AB71" s="121"/>
      <c r="AC71" s="120">
        <f t="shared" si="15"/>
        <v>0</v>
      </c>
      <c r="AG71" s="120"/>
    </row>
    <row r="72" spans="1:33" ht="15">
      <c r="A72" s="7">
        <f t="shared" si="16"/>
        <v>0</v>
      </c>
      <c r="B72" s="7">
        <f t="shared" si="8"/>
        <v>0</v>
      </c>
      <c r="D72" s="57"/>
      <c r="E72" s="7">
        <f t="shared" si="1"/>
        <v>0</v>
      </c>
      <c r="F72" s="57" t="b">
        <f t="shared" si="9"/>
        <v>0</v>
      </c>
      <c r="G72" s="7">
        <f t="shared" si="23"/>
        <v>43</v>
      </c>
      <c r="H72" s="120">
        <f t="shared" si="17"/>
        <v>0</v>
      </c>
      <c r="J72" s="7">
        <f t="shared" si="18"/>
        <v>3</v>
      </c>
      <c r="K72" s="120">
        <f t="shared" si="19"/>
        <v>0</v>
      </c>
      <c r="N72" s="120">
        <f t="shared" si="24"/>
        <v>0</v>
      </c>
      <c r="P72" s="7">
        <f t="shared" si="25"/>
        <v>3</v>
      </c>
      <c r="S72" s="120">
        <f t="shared" si="20"/>
        <v>0</v>
      </c>
      <c r="V72" s="7">
        <f t="shared" si="21"/>
        <v>0</v>
      </c>
      <c r="X72" s="7">
        <f t="shared" si="22"/>
        <v>0</v>
      </c>
      <c r="Z72" s="57" t="b">
        <f t="shared" si="13"/>
        <v>0</v>
      </c>
      <c r="AA72" s="121">
        <f t="shared" si="26"/>
        <v>0</v>
      </c>
      <c r="AB72" s="121"/>
      <c r="AC72" s="120">
        <f t="shared" si="15"/>
        <v>0</v>
      </c>
      <c r="AG72" s="120"/>
    </row>
    <row r="73" spans="1:33" ht="15">
      <c r="A73" s="7">
        <f t="shared" si="16"/>
        <v>0</v>
      </c>
      <c r="B73" s="7">
        <f t="shared" si="8"/>
        <v>0</v>
      </c>
      <c r="D73" s="57"/>
      <c r="E73" s="7">
        <f t="shared" si="1"/>
        <v>0</v>
      </c>
      <c r="F73" s="57" t="b">
        <f t="shared" si="9"/>
        <v>0</v>
      </c>
      <c r="G73" s="7">
        <f t="shared" si="23"/>
        <v>44</v>
      </c>
      <c r="H73" s="120">
        <f t="shared" si="17"/>
        <v>0</v>
      </c>
      <c r="J73" s="7">
        <f t="shared" si="18"/>
        <v>4</v>
      </c>
      <c r="K73" s="120">
        <f t="shared" si="19"/>
        <v>0</v>
      </c>
      <c r="N73" s="120">
        <f t="shared" si="24"/>
        <v>0</v>
      </c>
      <c r="P73" s="7">
        <f t="shared" si="25"/>
        <v>0</v>
      </c>
      <c r="S73" s="120">
        <f t="shared" si="20"/>
        <v>0</v>
      </c>
      <c r="V73" s="7">
        <f t="shared" si="21"/>
        <v>0</v>
      </c>
      <c r="X73" s="7">
        <f t="shared" si="22"/>
        <v>0</v>
      </c>
      <c r="Z73" s="57" t="b">
        <f t="shared" si="13"/>
        <v>0</v>
      </c>
      <c r="AA73" s="121">
        <f t="shared" si="26"/>
        <v>0</v>
      </c>
      <c r="AB73" s="121"/>
      <c r="AC73" s="120">
        <f t="shared" si="15"/>
        <v>0</v>
      </c>
      <c r="AG73" s="120"/>
    </row>
    <row r="74" spans="1:33" ht="15">
      <c r="A74" s="7">
        <f t="shared" si="16"/>
        <v>0</v>
      </c>
      <c r="B74" s="7">
        <f t="shared" si="8"/>
        <v>0</v>
      </c>
      <c r="D74" s="57"/>
      <c r="E74" s="7">
        <f t="shared" si="1"/>
        <v>0</v>
      </c>
      <c r="F74" s="57" t="b">
        <f t="shared" si="9"/>
        <v>0</v>
      </c>
      <c r="G74" s="7">
        <f t="shared" si="23"/>
        <v>45</v>
      </c>
      <c r="H74" s="120">
        <f t="shared" si="17"/>
        <v>0</v>
      </c>
      <c r="J74" s="7">
        <f t="shared" si="18"/>
        <v>0</v>
      </c>
      <c r="K74" s="120">
        <f t="shared" si="19"/>
        <v>0</v>
      </c>
      <c r="N74" s="120">
        <f t="shared" si="24"/>
        <v>0</v>
      </c>
      <c r="P74" s="7">
        <f t="shared" si="25"/>
        <v>1</v>
      </c>
      <c r="S74" s="120">
        <f t="shared" si="20"/>
        <v>0</v>
      </c>
      <c r="V74" s="7">
        <f t="shared" si="21"/>
        <v>0</v>
      </c>
      <c r="X74" s="7">
        <f t="shared" si="22"/>
        <v>0</v>
      </c>
      <c r="Z74" s="57" t="b">
        <f t="shared" si="13"/>
        <v>0</v>
      </c>
      <c r="AA74" s="121">
        <f t="shared" si="26"/>
        <v>0</v>
      </c>
      <c r="AB74" s="121"/>
      <c r="AC74" s="120">
        <f t="shared" si="15"/>
        <v>0</v>
      </c>
      <c r="AG74" s="120"/>
    </row>
    <row r="75" spans="1:33" ht="15">
      <c r="A75" s="7">
        <f t="shared" si="16"/>
        <v>0</v>
      </c>
      <c r="B75" s="7">
        <f t="shared" si="8"/>
        <v>0</v>
      </c>
      <c r="D75" s="57"/>
      <c r="E75" s="7">
        <f t="shared" si="1"/>
        <v>0</v>
      </c>
      <c r="F75" s="57" t="b">
        <f t="shared" si="9"/>
        <v>0</v>
      </c>
      <c r="G75" s="7">
        <f t="shared" si="23"/>
        <v>46</v>
      </c>
      <c r="H75" s="120">
        <f t="shared" si="17"/>
        <v>0</v>
      </c>
      <c r="J75" s="7">
        <f t="shared" si="18"/>
        <v>1</v>
      </c>
      <c r="K75" s="120">
        <f t="shared" si="19"/>
        <v>0</v>
      </c>
      <c r="N75" s="120">
        <f t="shared" si="24"/>
        <v>0</v>
      </c>
      <c r="P75" s="7">
        <f t="shared" si="25"/>
        <v>2</v>
      </c>
      <c r="S75" s="120">
        <f t="shared" si="20"/>
        <v>0</v>
      </c>
      <c r="V75" s="7">
        <f t="shared" si="21"/>
        <v>0</v>
      </c>
      <c r="X75" s="7">
        <f t="shared" si="22"/>
        <v>0</v>
      </c>
      <c r="Z75" s="57" t="b">
        <f t="shared" si="13"/>
        <v>0</v>
      </c>
      <c r="AA75" s="121">
        <f t="shared" si="26"/>
        <v>0</v>
      </c>
      <c r="AB75" s="121"/>
      <c r="AC75" s="120">
        <f t="shared" si="15"/>
        <v>0</v>
      </c>
      <c r="AG75" s="120"/>
    </row>
    <row r="76" spans="1:33" ht="15">
      <c r="A76" s="7">
        <f t="shared" si="16"/>
        <v>0</v>
      </c>
      <c r="B76" s="7">
        <f t="shared" si="8"/>
        <v>0</v>
      </c>
      <c r="D76" s="57"/>
      <c r="E76" s="7">
        <f t="shared" si="1"/>
        <v>0</v>
      </c>
      <c r="F76" s="57" t="b">
        <f t="shared" si="9"/>
        <v>0</v>
      </c>
      <c r="G76" s="7">
        <f t="shared" si="23"/>
        <v>47</v>
      </c>
      <c r="H76" s="120">
        <f t="shared" si="17"/>
        <v>0</v>
      </c>
      <c r="J76" s="7">
        <f t="shared" si="18"/>
        <v>2</v>
      </c>
      <c r="K76" s="120">
        <f t="shared" si="19"/>
        <v>0</v>
      </c>
      <c r="N76" s="120">
        <f t="shared" si="24"/>
        <v>0</v>
      </c>
      <c r="P76" s="7">
        <f t="shared" si="25"/>
        <v>3</v>
      </c>
      <c r="S76" s="120">
        <f t="shared" si="20"/>
        <v>0</v>
      </c>
      <c r="V76" s="7">
        <f t="shared" si="21"/>
        <v>0</v>
      </c>
      <c r="X76" s="7">
        <f t="shared" si="22"/>
        <v>0</v>
      </c>
      <c r="Z76" s="57" t="b">
        <f t="shared" si="13"/>
        <v>0</v>
      </c>
      <c r="AA76" s="121">
        <f t="shared" si="26"/>
        <v>0</v>
      </c>
      <c r="AB76" s="121"/>
      <c r="AC76" s="120">
        <f t="shared" si="15"/>
        <v>0</v>
      </c>
      <c r="AG76" s="120"/>
    </row>
    <row r="77" spans="1:33" ht="15">
      <c r="A77" s="7">
        <f t="shared" si="16"/>
        <v>0</v>
      </c>
      <c r="B77" s="7">
        <f t="shared" si="8"/>
        <v>0</v>
      </c>
      <c r="D77" s="57"/>
      <c r="E77" s="7">
        <f t="shared" si="1"/>
        <v>0</v>
      </c>
      <c r="F77" s="57" t="b">
        <f t="shared" si="9"/>
        <v>0</v>
      </c>
      <c r="G77" s="7">
        <f t="shared" si="23"/>
        <v>48</v>
      </c>
      <c r="H77" s="120">
        <f t="shared" si="17"/>
        <v>0</v>
      </c>
      <c r="J77" s="7">
        <f t="shared" si="18"/>
        <v>3</v>
      </c>
      <c r="K77" s="120">
        <f t="shared" si="19"/>
        <v>0</v>
      </c>
      <c r="N77" s="120">
        <f t="shared" si="24"/>
        <v>0</v>
      </c>
      <c r="P77" s="7">
        <f t="shared" si="25"/>
        <v>0</v>
      </c>
      <c r="S77" s="120">
        <f t="shared" si="20"/>
        <v>0</v>
      </c>
      <c r="V77" s="7">
        <f t="shared" si="21"/>
        <v>0</v>
      </c>
      <c r="X77" s="7">
        <f t="shared" si="22"/>
        <v>0</v>
      </c>
      <c r="Z77" s="57" t="b">
        <f t="shared" si="13"/>
        <v>0</v>
      </c>
      <c r="AA77" s="121">
        <f t="shared" si="26"/>
        <v>0</v>
      </c>
      <c r="AB77" s="121"/>
      <c r="AC77" s="120">
        <f t="shared" si="15"/>
        <v>0</v>
      </c>
      <c r="AG77" s="120"/>
    </row>
    <row r="78" spans="1:33" ht="15">
      <c r="A78" s="7">
        <f t="shared" si="16"/>
        <v>0</v>
      </c>
      <c r="B78" s="7">
        <f t="shared" si="8"/>
        <v>0</v>
      </c>
      <c r="D78" s="57"/>
      <c r="E78" s="7">
        <f t="shared" si="1"/>
        <v>0</v>
      </c>
      <c r="F78" s="57" t="b">
        <f t="shared" si="9"/>
        <v>0</v>
      </c>
      <c r="G78" s="7">
        <f t="shared" si="23"/>
        <v>49</v>
      </c>
      <c r="H78" s="120">
        <f t="shared" si="17"/>
        <v>0</v>
      </c>
      <c r="J78" s="7">
        <f t="shared" si="18"/>
        <v>4</v>
      </c>
      <c r="K78" s="120">
        <f t="shared" si="19"/>
        <v>0</v>
      </c>
      <c r="N78" s="120">
        <f t="shared" si="24"/>
        <v>0</v>
      </c>
      <c r="P78" s="7">
        <f t="shared" si="25"/>
        <v>1</v>
      </c>
      <c r="S78" s="120">
        <f t="shared" si="20"/>
        <v>0</v>
      </c>
      <c r="V78" s="7">
        <f t="shared" si="21"/>
        <v>0</v>
      </c>
      <c r="X78" s="7">
        <f t="shared" si="22"/>
        <v>0</v>
      </c>
      <c r="Z78" s="57" t="b">
        <f t="shared" si="13"/>
        <v>0</v>
      </c>
      <c r="AA78" s="121">
        <f t="shared" si="26"/>
        <v>0</v>
      </c>
      <c r="AB78" s="121"/>
      <c r="AC78" s="120">
        <f t="shared" si="15"/>
        <v>0</v>
      </c>
      <c r="AG78" s="120"/>
    </row>
    <row r="79" spans="1:33" ht="15">
      <c r="A79" s="7">
        <f t="shared" si="16"/>
        <v>0</v>
      </c>
      <c r="B79" s="7">
        <f t="shared" si="8"/>
        <v>0</v>
      </c>
      <c r="D79" s="57"/>
      <c r="E79" s="7">
        <f t="shared" si="1"/>
        <v>0</v>
      </c>
      <c r="F79" s="57" t="b">
        <f t="shared" si="9"/>
        <v>0</v>
      </c>
      <c r="G79" s="7">
        <f t="shared" si="23"/>
        <v>50</v>
      </c>
      <c r="H79" s="120">
        <f t="shared" si="17"/>
        <v>0</v>
      </c>
      <c r="J79" s="7">
        <f t="shared" si="18"/>
        <v>0</v>
      </c>
      <c r="K79" s="120">
        <f t="shared" si="19"/>
        <v>0</v>
      </c>
      <c r="N79" s="120">
        <f t="shared" si="24"/>
        <v>0</v>
      </c>
      <c r="P79" s="7">
        <f t="shared" si="25"/>
        <v>2</v>
      </c>
      <c r="S79" s="120">
        <f t="shared" si="20"/>
        <v>0</v>
      </c>
      <c r="V79" s="7">
        <f t="shared" si="21"/>
        <v>0</v>
      </c>
      <c r="X79" s="7">
        <f t="shared" si="22"/>
        <v>0</v>
      </c>
      <c r="Z79" s="57" t="b">
        <f t="shared" si="13"/>
        <v>0</v>
      </c>
      <c r="AA79" s="121">
        <f t="shared" si="26"/>
        <v>0</v>
      </c>
      <c r="AB79" s="121"/>
      <c r="AC79" s="120">
        <f t="shared" si="15"/>
        <v>0</v>
      </c>
      <c r="AG79" s="120"/>
    </row>
    <row r="80" spans="1:33" ht="15">
      <c r="A80" s="7">
        <f t="shared" si="16"/>
        <v>0</v>
      </c>
      <c r="B80" s="7">
        <f t="shared" si="8"/>
        <v>0</v>
      </c>
      <c r="D80" s="57"/>
      <c r="E80" s="7">
        <f t="shared" si="1"/>
        <v>0</v>
      </c>
      <c r="F80" s="57" t="b">
        <f t="shared" si="9"/>
        <v>0</v>
      </c>
      <c r="G80" s="7">
        <f t="shared" si="23"/>
        <v>51</v>
      </c>
      <c r="H80" s="120">
        <f t="shared" si="17"/>
        <v>0</v>
      </c>
      <c r="J80" s="7">
        <f t="shared" si="18"/>
        <v>1</v>
      </c>
      <c r="K80" s="120">
        <f t="shared" si="19"/>
        <v>0</v>
      </c>
      <c r="N80" s="120">
        <f t="shared" si="24"/>
        <v>0</v>
      </c>
      <c r="P80" s="7">
        <f t="shared" si="25"/>
        <v>3</v>
      </c>
      <c r="S80" s="120">
        <f t="shared" si="20"/>
        <v>0</v>
      </c>
      <c r="V80" s="7">
        <f t="shared" si="21"/>
        <v>0</v>
      </c>
      <c r="X80" s="7">
        <f t="shared" si="22"/>
        <v>0</v>
      </c>
      <c r="Z80" s="57" t="b">
        <f t="shared" si="13"/>
        <v>0</v>
      </c>
      <c r="AA80" s="121">
        <f t="shared" si="26"/>
        <v>0</v>
      </c>
      <c r="AB80" s="121"/>
      <c r="AC80" s="120">
        <f t="shared" si="15"/>
        <v>0</v>
      </c>
      <c r="AG80" s="120"/>
    </row>
    <row r="81" spans="1:33" ht="15">
      <c r="A81" s="7">
        <f t="shared" si="16"/>
        <v>0</v>
      </c>
      <c r="B81" s="7">
        <f t="shared" si="8"/>
        <v>0</v>
      </c>
      <c r="D81" s="57"/>
      <c r="E81" s="7">
        <f t="shared" si="1"/>
        <v>0</v>
      </c>
      <c r="F81" s="57" t="b">
        <f t="shared" si="9"/>
        <v>0</v>
      </c>
      <c r="G81" s="7">
        <f t="shared" si="23"/>
        <v>52</v>
      </c>
      <c r="H81" s="120">
        <f t="shared" si="17"/>
        <v>0</v>
      </c>
      <c r="J81" s="7">
        <f t="shared" si="18"/>
        <v>2</v>
      </c>
      <c r="K81" s="120">
        <f t="shared" si="19"/>
        <v>0</v>
      </c>
      <c r="N81" s="120">
        <f t="shared" si="24"/>
        <v>0</v>
      </c>
      <c r="P81" s="7">
        <f t="shared" si="25"/>
        <v>0</v>
      </c>
      <c r="S81" s="120">
        <f t="shared" si="20"/>
        <v>0</v>
      </c>
      <c r="V81" s="7">
        <f t="shared" si="21"/>
        <v>0</v>
      </c>
      <c r="X81" s="7">
        <f t="shared" si="22"/>
        <v>0</v>
      </c>
      <c r="Z81" s="57" t="b">
        <f t="shared" si="13"/>
        <v>0</v>
      </c>
      <c r="AA81" s="121">
        <f t="shared" si="26"/>
        <v>0</v>
      </c>
      <c r="AB81" s="121"/>
      <c r="AC81" s="120">
        <f t="shared" si="15"/>
        <v>0</v>
      </c>
      <c r="AG81" s="120"/>
    </row>
    <row r="82" spans="1:33" ht="15">
      <c r="A82" s="7">
        <f t="shared" si="16"/>
        <v>0</v>
      </c>
      <c r="B82" s="7">
        <f t="shared" si="8"/>
        <v>0</v>
      </c>
      <c r="D82" s="57"/>
      <c r="E82" s="7">
        <f t="shared" si="1"/>
        <v>0</v>
      </c>
      <c r="F82" s="57" t="b">
        <f t="shared" si="9"/>
        <v>0</v>
      </c>
      <c r="G82" s="7">
        <f t="shared" si="23"/>
        <v>53</v>
      </c>
      <c r="H82" s="120">
        <f t="shared" si="17"/>
        <v>0</v>
      </c>
      <c r="J82" s="7">
        <f t="shared" si="18"/>
        <v>3</v>
      </c>
      <c r="K82" s="120">
        <f t="shared" si="19"/>
        <v>0</v>
      </c>
      <c r="N82" s="120">
        <f t="shared" si="24"/>
        <v>0</v>
      </c>
      <c r="P82" s="7">
        <f t="shared" si="25"/>
        <v>1</v>
      </c>
      <c r="S82" s="120">
        <f t="shared" si="20"/>
        <v>0</v>
      </c>
      <c r="V82" s="7">
        <f t="shared" si="21"/>
        <v>0</v>
      </c>
      <c r="X82" s="7">
        <f t="shared" si="22"/>
        <v>0</v>
      </c>
      <c r="Z82" s="57" t="b">
        <f t="shared" si="13"/>
        <v>0</v>
      </c>
      <c r="AA82" s="121">
        <f t="shared" si="26"/>
        <v>0</v>
      </c>
      <c r="AB82" s="121"/>
      <c r="AC82" s="120">
        <f t="shared" si="15"/>
        <v>0</v>
      </c>
      <c r="AG82" s="120"/>
    </row>
    <row r="83" spans="1:33" ht="15">
      <c r="A83" s="7">
        <f t="shared" si="16"/>
        <v>0</v>
      </c>
      <c r="B83" s="7">
        <f t="shared" si="8"/>
        <v>0</v>
      </c>
      <c r="D83" s="57"/>
      <c r="E83" s="7">
        <f t="shared" si="1"/>
        <v>0</v>
      </c>
      <c r="F83" s="57" t="b">
        <f t="shared" si="9"/>
        <v>0</v>
      </c>
      <c r="G83" s="7">
        <f t="shared" si="23"/>
        <v>54</v>
      </c>
      <c r="H83" s="120">
        <f t="shared" si="17"/>
        <v>0</v>
      </c>
      <c r="J83" s="7">
        <f t="shared" si="18"/>
        <v>4</v>
      </c>
      <c r="K83" s="120">
        <f t="shared" si="19"/>
        <v>0</v>
      </c>
      <c r="N83" s="120">
        <f t="shared" si="24"/>
        <v>0</v>
      </c>
      <c r="P83" s="7">
        <f t="shared" si="25"/>
        <v>2</v>
      </c>
      <c r="S83" s="120">
        <f t="shared" si="20"/>
        <v>0</v>
      </c>
      <c r="V83" s="7">
        <f t="shared" si="21"/>
        <v>0</v>
      </c>
      <c r="X83" s="7">
        <f t="shared" si="22"/>
        <v>0</v>
      </c>
      <c r="Z83" s="57" t="b">
        <f t="shared" si="13"/>
        <v>0</v>
      </c>
      <c r="AA83" s="121">
        <f t="shared" si="26"/>
        <v>0</v>
      </c>
      <c r="AB83" s="121"/>
      <c r="AC83" s="120">
        <f t="shared" si="15"/>
        <v>0</v>
      </c>
      <c r="AG83" s="120"/>
    </row>
    <row r="84" spans="1:33" ht="15">
      <c r="A84" s="7">
        <f t="shared" si="16"/>
        <v>0</v>
      </c>
      <c r="B84" s="7">
        <f t="shared" si="8"/>
        <v>0</v>
      </c>
      <c r="D84" s="57"/>
      <c r="E84" s="7">
        <f t="shared" si="1"/>
        <v>0</v>
      </c>
      <c r="F84" s="57" t="b">
        <f t="shared" si="9"/>
        <v>0</v>
      </c>
      <c r="G84" s="7">
        <f t="shared" si="23"/>
        <v>55</v>
      </c>
      <c r="H84" s="120">
        <f t="shared" si="17"/>
        <v>0</v>
      </c>
      <c r="J84" s="7">
        <f t="shared" si="18"/>
        <v>0</v>
      </c>
      <c r="K84" s="120">
        <f t="shared" si="19"/>
        <v>0</v>
      </c>
      <c r="N84" s="120">
        <f t="shared" si="24"/>
        <v>0</v>
      </c>
      <c r="P84" s="7">
        <f t="shared" si="25"/>
        <v>3</v>
      </c>
      <c r="S84" s="120">
        <f t="shared" si="20"/>
        <v>0</v>
      </c>
      <c r="V84" s="7">
        <f t="shared" si="21"/>
        <v>0</v>
      </c>
      <c r="X84" s="7">
        <f t="shared" si="22"/>
        <v>0</v>
      </c>
      <c r="Z84" s="57" t="b">
        <f t="shared" si="13"/>
        <v>0</v>
      </c>
      <c r="AA84" s="121">
        <f t="shared" si="26"/>
        <v>0</v>
      </c>
      <c r="AB84" s="121"/>
      <c r="AC84" s="120">
        <f t="shared" si="15"/>
        <v>0</v>
      </c>
      <c r="AG84" s="120"/>
    </row>
    <row r="85" spans="1:33" ht="15">
      <c r="A85" s="7">
        <f t="shared" si="16"/>
        <v>0</v>
      </c>
      <c r="B85" s="7">
        <f t="shared" si="8"/>
        <v>0</v>
      </c>
      <c r="D85" s="57"/>
      <c r="E85" s="7">
        <f t="shared" si="1"/>
        <v>0</v>
      </c>
      <c r="F85" s="57" t="b">
        <f t="shared" si="9"/>
        <v>0</v>
      </c>
      <c r="G85" s="7">
        <f t="shared" si="23"/>
        <v>56</v>
      </c>
      <c r="H85" s="120">
        <f t="shared" si="17"/>
        <v>0</v>
      </c>
      <c r="J85" s="7">
        <f t="shared" si="18"/>
        <v>1</v>
      </c>
      <c r="K85" s="120">
        <f t="shared" si="19"/>
        <v>0</v>
      </c>
      <c r="N85" s="120">
        <f t="shared" si="24"/>
        <v>0</v>
      </c>
      <c r="P85" s="7">
        <f t="shared" si="25"/>
        <v>0</v>
      </c>
      <c r="S85" s="120">
        <f t="shared" si="20"/>
        <v>0</v>
      </c>
      <c r="V85" s="7">
        <f t="shared" si="21"/>
        <v>0</v>
      </c>
      <c r="X85" s="7">
        <f t="shared" si="22"/>
        <v>0</v>
      </c>
      <c r="Z85" s="57" t="b">
        <f t="shared" si="13"/>
        <v>0</v>
      </c>
      <c r="AA85" s="121">
        <f t="shared" si="26"/>
        <v>0</v>
      </c>
      <c r="AB85" s="121"/>
      <c r="AC85" s="120">
        <f t="shared" si="15"/>
        <v>0</v>
      </c>
      <c r="AG85" s="120"/>
    </row>
    <row r="86" spans="1:33" ht="15">
      <c r="A86" s="7">
        <f t="shared" si="16"/>
        <v>0</v>
      </c>
      <c r="B86" s="7">
        <f t="shared" si="8"/>
        <v>0</v>
      </c>
      <c r="D86" s="57"/>
      <c r="E86" s="7">
        <f t="shared" si="1"/>
        <v>0</v>
      </c>
      <c r="F86" s="57" t="b">
        <f t="shared" si="9"/>
        <v>0</v>
      </c>
      <c r="G86" s="7">
        <f t="shared" si="23"/>
        <v>57</v>
      </c>
      <c r="H86" s="120">
        <f t="shared" si="17"/>
        <v>0</v>
      </c>
      <c r="J86" s="7">
        <f t="shared" si="18"/>
        <v>2</v>
      </c>
      <c r="K86" s="120">
        <f t="shared" si="19"/>
        <v>0</v>
      </c>
      <c r="N86" s="120">
        <f t="shared" si="24"/>
        <v>0</v>
      </c>
      <c r="P86" s="7">
        <f t="shared" si="25"/>
        <v>1</v>
      </c>
      <c r="S86" s="120">
        <f t="shared" si="20"/>
        <v>0</v>
      </c>
      <c r="V86" s="7">
        <f t="shared" si="21"/>
        <v>0</v>
      </c>
      <c r="X86" s="7">
        <f t="shared" si="22"/>
        <v>0</v>
      </c>
      <c r="Z86" s="57" t="b">
        <f t="shared" si="13"/>
        <v>0</v>
      </c>
      <c r="AA86" s="121">
        <f t="shared" si="26"/>
        <v>0</v>
      </c>
      <c r="AB86" s="121"/>
      <c r="AC86" s="120">
        <f t="shared" si="15"/>
        <v>0</v>
      </c>
      <c r="AG86" s="120"/>
    </row>
    <row r="87" spans="1:33" ht="15">
      <c r="A87" s="7">
        <f t="shared" si="16"/>
        <v>0</v>
      </c>
      <c r="B87" s="7">
        <f t="shared" si="8"/>
        <v>0</v>
      </c>
      <c r="D87" s="57"/>
      <c r="E87" s="7">
        <f t="shared" si="1"/>
        <v>0</v>
      </c>
      <c r="F87" s="57" t="b">
        <f t="shared" si="9"/>
        <v>0</v>
      </c>
      <c r="G87" s="7">
        <f t="shared" si="23"/>
        <v>58</v>
      </c>
      <c r="H87" s="120">
        <f t="shared" si="17"/>
        <v>0</v>
      </c>
      <c r="J87" s="7">
        <f t="shared" si="18"/>
        <v>3</v>
      </c>
      <c r="K87" s="120">
        <f t="shared" si="19"/>
        <v>0</v>
      </c>
      <c r="N87" s="120">
        <f t="shared" si="24"/>
        <v>0</v>
      </c>
      <c r="P87" s="7">
        <f t="shared" si="25"/>
        <v>2</v>
      </c>
      <c r="S87" s="120">
        <f t="shared" si="20"/>
        <v>0</v>
      </c>
      <c r="V87" s="7">
        <f t="shared" si="21"/>
        <v>0</v>
      </c>
      <c r="X87" s="7">
        <f t="shared" si="22"/>
        <v>0</v>
      </c>
      <c r="Z87" s="57" t="b">
        <f t="shared" si="13"/>
        <v>0</v>
      </c>
      <c r="AA87" s="121">
        <f t="shared" si="26"/>
        <v>0</v>
      </c>
      <c r="AB87" s="121"/>
      <c r="AC87" s="120">
        <f t="shared" si="15"/>
        <v>0</v>
      </c>
      <c r="AG87" s="120"/>
    </row>
    <row r="88" spans="1:33" ht="15">
      <c r="A88" s="7">
        <f t="shared" si="16"/>
        <v>0</v>
      </c>
      <c r="B88" s="7">
        <f t="shared" si="8"/>
        <v>0</v>
      </c>
      <c r="D88" s="57"/>
      <c r="E88" s="7">
        <f t="shared" si="1"/>
        <v>0</v>
      </c>
      <c r="F88" s="57" t="b">
        <f t="shared" si="9"/>
        <v>0</v>
      </c>
      <c r="G88" s="7">
        <f t="shared" si="23"/>
        <v>59</v>
      </c>
      <c r="H88" s="120">
        <f t="shared" si="17"/>
        <v>0</v>
      </c>
      <c r="J88" s="7">
        <f t="shared" si="18"/>
        <v>4</v>
      </c>
      <c r="K88" s="120">
        <f t="shared" si="19"/>
        <v>0</v>
      </c>
      <c r="N88" s="120">
        <f t="shared" si="24"/>
        <v>0</v>
      </c>
      <c r="P88" s="7">
        <f t="shared" si="25"/>
        <v>3</v>
      </c>
      <c r="S88" s="120">
        <f t="shared" si="20"/>
        <v>0</v>
      </c>
      <c r="V88" s="7">
        <f t="shared" si="21"/>
        <v>0</v>
      </c>
      <c r="X88" s="7">
        <f t="shared" si="22"/>
        <v>0</v>
      </c>
      <c r="Z88" s="57" t="b">
        <f t="shared" si="13"/>
        <v>0</v>
      </c>
      <c r="AA88" s="121">
        <f t="shared" si="26"/>
        <v>0</v>
      </c>
      <c r="AB88" s="121"/>
      <c r="AC88" s="120">
        <f t="shared" si="15"/>
        <v>0</v>
      </c>
      <c r="AG88" s="120"/>
    </row>
    <row r="89" spans="1:33" ht="15">
      <c r="A89" s="7">
        <f t="shared" si="16"/>
        <v>0</v>
      </c>
      <c r="B89" s="7">
        <f t="shared" si="8"/>
        <v>0</v>
      </c>
      <c r="D89" s="57"/>
      <c r="E89" s="7">
        <f t="shared" si="1"/>
        <v>0</v>
      </c>
      <c r="F89" s="57" t="b">
        <f t="shared" si="9"/>
        <v>0</v>
      </c>
      <c r="G89" s="7">
        <f t="shared" si="23"/>
        <v>60</v>
      </c>
      <c r="H89" s="120">
        <f t="shared" si="17"/>
        <v>0</v>
      </c>
      <c r="J89" s="7">
        <f t="shared" si="18"/>
        <v>0</v>
      </c>
      <c r="K89" s="120">
        <f t="shared" si="19"/>
        <v>0</v>
      </c>
      <c r="N89" s="120">
        <f t="shared" si="24"/>
        <v>0</v>
      </c>
      <c r="P89" s="7">
        <f t="shared" si="25"/>
        <v>0</v>
      </c>
      <c r="S89" s="120">
        <f t="shared" si="20"/>
        <v>0</v>
      </c>
      <c r="V89" s="7">
        <f t="shared" si="21"/>
        <v>0</v>
      </c>
      <c r="X89" s="7">
        <f t="shared" si="22"/>
        <v>0</v>
      </c>
      <c r="Z89" s="57" t="b">
        <f t="shared" si="13"/>
        <v>0</v>
      </c>
      <c r="AA89" s="121">
        <f t="shared" si="26"/>
        <v>0</v>
      </c>
      <c r="AB89" s="121"/>
      <c r="AC89" s="120">
        <f t="shared" si="15"/>
        <v>0</v>
      </c>
      <c r="AG89" s="120"/>
    </row>
    <row r="90" spans="1:33" ht="15">
      <c r="A90" s="7">
        <f t="shared" si="16"/>
        <v>0</v>
      </c>
      <c r="B90" s="7">
        <f t="shared" si="8"/>
        <v>0</v>
      </c>
      <c r="D90" s="57"/>
      <c r="E90" s="7">
        <f t="shared" si="1"/>
        <v>0</v>
      </c>
      <c r="F90" s="57" t="b">
        <f t="shared" si="9"/>
        <v>0</v>
      </c>
      <c r="G90" s="7">
        <f t="shared" si="23"/>
        <v>61</v>
      </c>
      <c r="H90" s="120">
        <f t="shared" si="17"/>
        <v>0</v>
      </c>
      <c r="J90" s="7">
        <f t="shared" si="18"/>
        <v>1</v>
      </c>
      <c r="K90" s="120">
        <f t="shared" si="19"/>
        <v>0</v>
      </c>
      <c r="N90" s="120">
        <f t="shared" si="24"/>
        <v>0</v>
      </c>
      <c r="P90" s="7">
        <f t="shared" si="25"/>
        <v>1</v>
      </c>
      <c r="S90" s="120">
        <f t="shared" si="20"/>
        <v>0</v>
      </c>
      <c r="V90" s="7">
        <f t="shared" si="21"/>
        <v>0</v>
      </c>
      <c r="X90" s="7">
        <f t="shared" si="22"/>
        <v>0</v>
      </c>
      <c r="Z90" s="57" t="b">
        <f t="shared" si="13"/>
        <v>0</v>
      </c>
      <c r="AA90" s="121">
        <f t="shared" si="26"/>
        <v>0</v>
      </c>
      <c r="AB90" s="121"/>
      <c r="AC90" s="120">
        <f t="shared" si="15"/>
        <v>0</v>
      </c>
      <c r="AG90" s="120"/>
    </row>
    <row r="91" spans="1:33" ht="15">
      <c r="A91" s="7">
        <f t="shared" si="16"/>
        <v>0</v>
      </c>
      <c r="B91" s="7">
        <f t="shared" si="8"/>
        <v>0</v>
      </c>
      <c r="D91" s="57"/>
      <c r="E91" s="7">
        <f t="shared" si="1"/>
        <v>0</v>
      </c>
      <c r="F91" s="57" t="b">
        <f t="shared" si="9"/>
        <v>0</v>
      </c>
      <c r="G91" s="7">
        <f t="shared" si="23"/>
        <v>62</v>
      </c>
      <c r="H91" s="120">
        <f t="shared" si="17"/>
        <v>0</v>
      </c>
      <c r="J91" s="7">
        <f t="shared" si="18"/>
        <v>2</v>
      </c>
      <c r="K91" s="120">
        <f t="shared" si="19"/>
        <v>0</v>
      </c>
      <c r="N91" s="120">
        <f t="shared" si="24"/>
        <v>0</v>
      </c>
      <c r="P91" s="7">
        <f t="shared" si="25"/>
        <v>2</v>
      </c>
      <c r="S91" s="120">
        <f t="shared" si="20"/>
        <v>0</v>
      </c>
      <c r="V91" s="7">
        <f t="shared" si="21"/>
        <v>0</v>
      </c>
      <c r="X91" s="7">
        <f t="shared" si="22"/>
        <v>0</v>
      </c>
      <c r="Z91" s="57" t="b">
        <f t="shared" si="13"/>
        <v>0</v>
      </c>
      <c r="AA91" s="121">
        <f t="shared" si="26"/>
        <v>0</v>
      </c>
      <c r="AB91" s="121"/>
      <c r="AC91" s="120">
        <f t="shared" si="15"/>
        <v>0</v>
      </c>
      <c r="AG91" s="120"/>
    </row>
    <row r="92" spans="1:33" ht="15">
      <c r="A92" s="7">
        <f t="shared" si="16"/>
        <v>0</v>
      </c>
      <c r="B92" s="7">
        <f t="shared" si="8"/>
        <v>0</v>
      </c>
      <c r="D92" s="57"/>
      <c r="E92" s="7">
        <f t="shared" si="1"/>
        <v>0</v>
      </c>
      <c r="F92" s="57" t="b">
        <f t="shared" si="9"/>
        <v>0</v>
      </c>
      <c r="G92" s="7">
        <f t="shared" si="23"/>
        <v>63</v>
      </c>
      <c r="H92" s="120">
        <f t="shared" si="17"/>
        <v>0</v>
      </c>
      <c r="J92" s="7">
        <f t="shared" si="18"/>
        <v>3</v>
      </c>
      <c r="K92" s="120">
        <f t="shared" si="19"/>
        <v>0</v>
      </c>
      <c r="N92" s="120">
        <f t="shared" si="24"/>
        <v>0</v>
      </c>
      <c r="P92" s="7">
        <f t="shared" si="25"/>
        <v>3</v>
      </c>
      <c r="S92" s="120">
        <f t="shared" si="20"/>
        <v>0</v>
      </c>
      <c r="V92" s="7">
        <f t="shared" si="21"/>
        <v>0</v>
      </c>
      <c r="X92" s="7">
        <f t="shared" si="22"/>
        <v>0</v>
      </c>
      <c r="Z92" s="57" t="b">
        <f t="shared" si="13"/>
        <v>0</v>
      </c>
      <c r="AA92" s="121">
        <f t="shared" si="26"/>
        <v>0</v>
      </c>
      <c r="AB92" s="121"/>
      <c r="AC92" s="120">
        <f t="shared" si="15"/>
        <v>0</v>
      </c>
      <c r="AG92" s="120"/>
    </row>
    <row r="93" spans="1:33" ht="15">
      <c r="A93" s="7">
        <f t="shared" si="16"/>
        <v>0</v>
      </c>
      <c r="B93" s="7">
        <f t="shared" si="8"/>
        <v>0</v>
      </c>
      <c r="D93" s="57"/>
      <c r="E93" s="7">
        <f t="shared" si="1"/>
        <v>0</v>
      </c>
      <c r="F93" s="57" t="b">
        <f t="shared" si="9"/>
        <v>0</v>
      </c>
      <c r="G93" s="7">
        <f t="shared" si="23"/>
        <v>64</v>
      </c>
      <c r="H93" s="120">
        <f t="shared" si="17"/>
        <v>0</v>
      </c>
      <c r="J93" s="7">
        <f t="shared" si="18"/>
        <v>4</v>
      </c>
      <c r="K93" s="120">
        <f t="shared" si="19"/>
        <v>0</v>
      </c>
      <c r="N93" s="120">
        <f t="shared" si="24"/>
        <v>0</v>
      </c>
      <c r="P93" s="7">
        <f t="shared" si="25"/>
        <v>0</v>
      </c>
      <c r="S93" s="120">
        <f t="shared" si="20"/>
        <v>0</v>
      </c>
      <c r="V93" s="7">
        <f t="shared" si="21"/>
        <v>0</v>
      </c>
      <c r="X93" s="7">
        <f t="shared" si="22"/>
        <v>0</v>
      </c>
      <c r="Z93" s="57" t="b">
        <f t="shared" si="13"/>
        <v>0</v>
      </c>
      <c r="AA93" s="121">
        <f t="shared" si="26"/>
        <v>0</v>
      </c>
      <c r="AB93" s="121"/>
      <c r="AC93" s="120">
        <f t="shared" si="15"/>
        <v>0</v>
      </c>
      <c r="AG93" s="120"/>
    </row>
    <row r="94" spans="1:33" ht="15">
      <c r="A94" s="7">
        <f aca="true" t="shared" si="27" ref="A94:A129">IF($G94&gt;$G$8,0,1)</f>
        <v>0</v>
      </c>
      <c r="B94" s="7">
        <f t="shared" si="8"/>
        <v>0</v>
      </c>
      <c r="D94" s="57"/>
      <c r="E94" s="7">
        <f aca="true" t="shared" si="28" ref="E94:E129">$A94*E$29</f>
        <v>0</v>
      </c>
      <c r="F94" s="57" t="b">
        <f t="shared" si="9"/>
        <v>0</v>
      </c>
      <c r="G94" s="7">
        <f t="shared" si="23"/>
        <v>65</v>
      </c>
      <c r="H94" s="120">
        <f aca="true" t="shared" si="29" ref="H94:H129">IF($H$29&gt;=$G94,1,0)</f>
        <v>0</v>
      </c>
      <c r="J94" s="7">
        <f aca="true" t="shared" si="30" ref="J94:J129">MOD($G94,$G$8)</f>
        <v>0</v>
      </c>
      <c r="K94" s="120">
        <f aca="true" t="shared" si="31" ref="K94:K129">IF($K$29&gt;=$G94,1,0)</f>
        <v>0</v>
      </c>
      <c r="N94" s="120">
        <f t="shared" si="24"/>
        <v>0</v>
      </c>
      <c r="P94" s="7">
        <f t="shared" si="25"/>
        <v>1</v>
      </c>
      <c r="S94" s="120">
        <f aca="true" t="shared" si="32" ref="S94:S129">IF($S$29&gt;=$G94,1,0)</f>
        <v>0</v>
      </c>
      <c r="V94" s="7">
        <f aca="true" t="shared" si="33" ref="V94:V125">$S194*V$29</f>
        <v>0</v>
      </c>
      <c r="X94" s="7">
        <f aca="true" t="shared" si="34" ref="X94:X125">$S194*X$29</f>
        <v>0</v>
      </c>
      <c r="Z94" s="57" t="b">
        <f t="shared" si="13"/>
        <v>0</v>
      </c>
      <c r="AA94" s="121">
        <f t="shared" si="26"/>
        <v>0</v>
      </c>
      <c r="AB94" s="121"/>
      <c r="AC94" s="120">
        <f t="shared" si="15"/>
        <v>0</v>
      </c>
      <c r="AG94" s="120"/>
    </row>
    <row r="95" spans="1:33" ht="15">
      <c r="A95" s="7">
        <f t="shared" si="27"/>
        <v>0</v>
      </c>
      <c r="B95" s="7">
        <f aca="true" t="shared" si="35" ref="B95:B129">$A95*B$29</f>
        <v>0</v>
      </c>
      <c r="D95" s="57"/>
      <c r="E95" s="7">
        <f t="shared" si="28"/>
        <v>0</v>
      </c>
      <c r="F95" s="57" t="b">
        <f aca="true" t="shared" si="36" ref="F95:F129">IF($D$24&gt;=$G95,IF($D$23&gt;0,1,0))</f>
        <v>0</v>
      </c>
      <c r="G95" s="7">
        <f aca="true" t="shared" si="37" ref="G95:G130">G94+1</f>
        <v>66</v>
      </c>
      <c r="H95" s="120">
        <f t="shared" si="29"/>
        <v>0</v>
      </c>
      <c r="J95" s="7">
        <f t="shared" si="30"/>
        <v>1</v>
      </c>
      <c r="K95" s="120">
        <f t="shared" si="31"/>
        <v>0</v>
      </c>
      <c r="N95" s="120">
        <f aca="true" t="shared" si="38" ref="N95:N129">IF($N$29&gt;=G95,1,0)</f>
        <v>0</v>
      </c>
      <c r="P95" s="7">
        <f aca="true" t="shared" si="39" ref="P95:P129">MOD(G95,$O$8)</f>
        <v>2</v>
      </c>
      <c r="S95" s="120">
        <f t="shared" si="32"/>
        <v>0</v>
      </c>
      <c r="V95" s="7">
        <f t="shared" si="33"/>
        <v>0</v>
      </c>
      <c r="X95" s="7">
        <f t="shared" si="34"/>
        <v>0</v>
      </c>
      <c r="Z95" s="57" t="b">
        <f aca="true" t="shared" si="40" ref="Z95:Z129">IF($L$24&gt;=$G95,IF($L$23,1,0))</f>
        <v>0</v>
      </c>
      <c r="AA95" s="121">
        <f aca="true" t="shared" si="41" ref="AA95:AA129">IF(J95+P95,1,0)*AA94</f>
        <v>0</v>
      </c>
      <c r="AB95" s="121"/>
      <c r="AC95" s="120">
        <f aca="true" t="shared" si="42" ref="AC95:AC129">IF($AC$29&gt;=$G95,1,0)</f>
        <v>0</v>
      </c>
      <c r="AG95" s="120"/>
    </row>
    <row r="96" spans="1:33" ht="15">
      <c r="A96" s="7">
        <f t="shared" si="27"/>
        <v>0</v>
      </c>
      <c r="B96" s="7">
        <f t="shared" si="35"/>
        <v>0</v>
      </c>
      <c r="D96" s="57"/>
      <c r="E96" s="7">
        <f t="shared" si="28"/>
        <v>0</v>
      </c>
      <c r="F96" s="57" t="b">
        <f t="shared" si="36"/>
        <v>0</v>
      </c>
      <c r="G96" s="7">
        <f t="shared" si="37"/>
        <v>67</v>
      </c>
      <c r="H96" s="120">
        <f t="shared" si="29"/>
        <v>0</v>
      </c>
      <c r="J96" s="7">
        <f t="shared" si="30"/>
        <v>2</v>
      </c>
      <c r="K96" s="120">
        <f t="shared" si="31"/>
        <v>0</v>
      </c>
      <c r="N96" s="120">
        <f t="shared" si="38"/>
        <v>0</v>
      </c>
      <c r="P96" s="7">
        <f t="shared" si="39"/>
        <v>3</v>
      </c>
      <c r="S96" s="120">
        <f t="shared" si="32"/>
        <v>0</v>
      </c>
      <c r="V96" s="7">
        <f t="shared" si="33"/>
        <v>0</v>
      </c>
      <c r="X96" s="7">
        <f t="shared" si="34"/>
        <v>0</v>
      </c>
      <c r="Z96" s="57" t="b">
        <f t="shared" si="40"/>
        <v>0</v>
      </c>
      <c r="AA96" s="121">
        <f t="shared" si="41"/>
        <v>0</v>
      </c>
      <c r="AB96" s="121"/>
      <c r="AC96" s="120">
        <f t="shared" si="42"/>
        <v>0</v>
      </c>
      <c r="AG96" s="120"/>
    </row>
    <row r="97" spans="1:33" ht="15">
      <c r="A97" s="7">
        <f t="shared" si="27"/>
        <v>0</v>
      </c>
      <c r="B97" s="7">
        <f t="shared" si="35"/>
        <v>0</v>
      </c>
      <c r="D97" s="57"/>
      <c r="E97" s="7">
        <f t="shared" si="28"/>
        <v>0</v>
      </c>
      <c r="F97" s="57" t="b">
        <f t="shared" si="36"/>
        <v>0</v>
      </c>
      <c r="G97" s="7">
        <f t="shared" si="37"/>
        <v>68</v>
      </c>
      <c r="H97" s="120">
        <f t="shared" si="29"/>
        <v>0</v>
      </c>
      <c r="J97" s="7">
        <f t="shared" si="30"/>
        <v>3</v>
      </c>
      <c r="K97" s="120">
        <f t="shared" si="31"/>
        <v>0</v>
      </c>
      <c r="N97" s="120">
        <f t="shared" si="38"/>
        <v>0</v>
      </c>
      <c r="P97" s="7">
        <f t="shared" si="39"/>
        <v>0</v>
      </c>
      <c r="S97" s="120">
        <f t="shared" si="32"/>
        <v>0</v>
      </c>
      <c r="V97" s="7">
        <f t="shared" si="33"/>
        <v>0</v>
      </c>
      <c r="X97" s="7">
        <f t="shared" si="34"/>
        <v>0</v>
      </c>
      <c r="Z97" s="57" t="b">
        <f t="shared" si="40"/>
        <v>0</v>
      </c>
      <c r="AA97" s="121">
        <f t="shared" si="41"/>
        <v>0</v>
      </c>
      <c r="AB97" s="121"/>
      <c r="AC97" s="120">
        <f t="shared" si="42"/>
        <v>0</v>
      </c>
      <c r="AG97" s="120"/>
    </row>
    <row r="98" spans="1:33" ht="15">
      <c r="A98" s="7">
        <f t="shared" si="27"/>
        <v>0</v>
      </c>
      <c r="B98" s="7">
        <f t="shared" si="35"/>
        <v>0</v>
      </c>
      <c r="D98" s="57"/>
      <c r="E98" s="7">
        <f t="shared" si="28"/>
        <v>0</v>
      </c>
      <c r="F98" s="57" t="b">
        <f t="shared" si="36"/>
        <v>0</v>
      </c>
      <c r="G98" s="7">
        <f t="shared" si="37"/>
        <v>69</v>
      </c>
      <c r="H98" s="120">
        <f t="shared" si="29"/>
        <v>0</v>
      </c>
      <c r="J98" s="7">
        <f t="shared" si="30"/>
        <v>4</v>
      </c>
      <c r="K98" s="120">
        <f t="shared" si="31"/>
        <v>0</v>
      </c>
      <c r="N98" s="120">
        <f t="shared" si="38"/>
        <v>0</v>
      </c>
      <c r="P98" s="7">
        <f t="shared" si="39"/>
        <v>1</v>
      </c>
      <c r="S98" s="120">
        <f t="shared" si="32"/>
        <v>0</v>
      </c>
      <c r="V98" s="7">
        <f t="shared" si="33"/>
        <v>0</v>
      </c>
      <c r="X98" s="7">
        <f t="shared" si="34"/>
        <v>0</v>
      </c>
      <c r="Z98" s="57" t="b">
        <f t="shared" si="40"/>
        <v>0</v>
      </c>
      <c r="AA98" s="121">
        <f t="shared" si="41"/>
        <v>0</v>
      </c>
      <c r="AB98" s="121"/>
      <c r="AC98" s="120">
        <f t="shared" si="42"/>
        <v>0</v>
      </c>
      <c r="AG98" s="120"/>
    </row>
    <row r="99" spans="1:33" ht="15">
      <c r="A99" s="7">
        <f t="shared" si="27"/>
        <v>0</v>
      </c>
      <c r="B99" s="7">
        <f t="shared" si="35"/>
        <v>0</v>
      </c>
      <c r="D99" s="57"/>
      <c r="E99" s="7">
        <f t="shared" si="28"/>
        <v>0</v>
      </c>
      <c r="F99" s="57" t="b">
        <f t="shared" si="36"/>
        <v>0</v>
      </c>
      <c r="G99" s="7">
        <f t="shared" si="37"/>
        <v>70</v>
      </c>
      <c r="H99" s="120">
        <f t="shared" si="29"/>
        <v>0</v>
      </c>
      <c r="J99" s="7">
        <f t="shared" si="30"/>
        <v>0</v>
      </c>
      <c r="K99" s="120">
        <f t="shared" si="31"/>
        <v>0</v>
      </c>
      <c r="N99" s="120">
        <f t="shared" si="38"/>
        <v>0</v>
      </c>
      <c r="P99" s="7">
        <f t="shared" si="39"/>
        <v>2</v>
      </c>
      <c r="S99" s="120">
        <f t="shared" si="32"/>
        <v>0</v>
      </c>
      <c r="V99" s="7">
        <f t="shared" si="33"/>
        <v>0</v>
      </c>
      <c r="X99" s="7">
        <f t="shared" si="34"/>
        <v>0</v>
      </c>
      <c r="Z99" s="57" t="b">
        <f t="shared" si="40"/>
        <v>0</v>
      </c>
      <c r="AA99" s="121">
        <f t="shared" si="41"/>
        <v>0</v>
      </c>
      <c r="AB99" s="121"/>
      <c r="AC99" s="120">
        <f t="shared" si="42"/>
        <v>0</v>
      </c>
      <c r="AG99" s="120"/>
    </row>
    <row r="100" spans="1:33" ht="15">
      <c r="A100" s="7">
        <f t="shared" si="27"/>
        <v>0</v>
      </c>
      <c r="B100" s="7">
        <f t="shared" si="35"/>
        <v>0</v>
      </c>
      <c r="D100" s="57"/>
      <c r="E100" s="7">
        <f t="shared" si="28"/>
        <v>0</v>
      </c>
      <c r="F100" s="57" t="b">
        <f t="shared" si="36"/>
        <v>0</v>
      </c>
      <c r="G100" s="7">
        <f t="shared" si="37"/>
        <v>71</v>
      </c>
      <c r="H100" s="120">
        <f t="shared" si="29"/>
        <v>0</v>
      </c>
      <c r="J100" s="7">
        <f t="shared" si="30"/>
        <v>1</v>
      </c>
      <c r="K100" s="120">
        <f t="shared" si="31"/>
        <v>0</v>
      </c>
      <c r="N100" s="120">
        <f t="shared" si="38"/>
        <v>0</v>
      </c>
      <c r="P100" s="7">
        <f t="shared" si="39"/>
        <v>3</v>
      </c>
      <c r="S100" s="120">
        <f t="shared" si="32"/>
        <v>0</v>
      </c>
      <c r="V100" s="7">
        <f t="shared" si="33"/>
        <v>0</v>
      </c>
      <c r="X100" s="7">
        <f t="shared" si="34"/>
        <v>0</v>
      </c>
      <c r="Z100" s="57" t="b">
        <f t="shared" si="40"/>
        <v>0</v>
      </c>
      <c r="AA100" s="121">
        <f t="shared" si="41"/>
        <v>0</v>
      </c>
      <c r="AB100" s="121"/>
      <c r="AC100" s="120">
        <f t="shared" si="42"/>
        <v>0</v>
      </c>
      <c r="AG100" s="120"/>
    </row>
    <row r="101" spans="1:33" ht="15">
      <c r="A101" s="7">
        <f t="shared" si="27"/>
        <v>0</v>
      </c>
      <c r="B101" s="7">
        <f t="shared" si="35"/>
        <v>0</v>
      </c>
      <c r="D101" s="57"/>
      <c r="E101" s="7">
        <f t="shared" si="28"/>
        <v>0</v>
      </c>
      <c r="F101" s="57" t="b">
        <f t="shared" si="36"/>
        <v>0</v>
      </c>
      <c r="G101" s="7">
        <f t="shared" si="37"/>
        <v>72</v>
      </c>
      <c r="H101" s="120">
        <f t="shared" si="29"/>
        <v>0</v>
      </c>
      <c r="J101" s="7">
        <f t="shared" si="30"/>
        <v>2</v>
      </c>
      <c r="K101" s="120">
        <f t="shared" si="31"/>
        <v>0</v>
      </c>
      <c r="N101" s="120">
        <f t="shared" si="38"/>
        <v>0</v>
      </c>
      <c r="P101" s="7">
        <f t="shared" si="39"/>
        <v>0</v>
      </c>
      <c r="S101" s="120">
        <f t="shared" si="32"/>
        <v>0</v>
      </c>
      <c r="V101" s="7">
        <f t="shared" si="33"/>
        <v>0</v>
      </c>
      <c r="X101" s="7">
        <f t="shared" si="34"/>
        <v>0</v>
      </c>
      <c r="Z101" s="57" t="b">
        <f t="shared" si="40"/>
        <v>0</v>
      </c>
      <c r="AA101" s="121">
        <f t="shared" si="41"/>
        <v>0</v>
      </c>
      <c r="AB101" s="121"/>
      <c r="AC101" s="120">
        <f t="shared" si="42"/>
        <v>0</v>
      </c>
      <c r="AG101" s="120"/>
    </row>
    <row r="102" spans="1:33" ht="15">
      <c r="A102" s="7">
        <f t="shared" si="27"/>
        <v>0</v>
      </c>
      <c r="B102" s="7">
        <f t="shared" si="35"/>
        <v>0</v>
      </c>
      <c r="D102" s="57"/>
      <c r="E102" s="7">
        <f t="shared" si="28"/>
        <v>0</v>
      </c>
      <c r="F102" s="57" t="b">
        <f t="shared" si="36"/>
        <v>0</v>
      </c>
      <c r="G102" s="7">
        <f t="shared" si="37"/>
        <v>73</v>
      </c>
      <c r="H102" s="120">
        <f t="shared" si="29"/>
        <v>0</v>
      </c>
      <c r="J102" s="7">
        <f t="shared" si="30"/>
        <v>3</v>
      </c>
      <c r="K102" s="120">
        <f t="shared" si="31"/>
        <v>0</v>
      </c>
      <c r="N102" s="120">
        <f t="shared" si="38"/>
        <v>0</v>
      </c>
      <c r="P102" s="7">
        <f t="shared" si="39"/>
        <v>1</v>
      </c>
      <c r="S102" s="120">
        <f t="shared" si="32"/>
        <v>0</v>
      </c>
      <c r="V102" s="7">
        <f t="shared" si="33"/>
        <v>0</v>
      </c>
      <c r="X102" s="7">
        <f t="shared" si="34"/>
        <v>0</v>
      </c>
      <c r="Z102" s="57" t="b">
        <f t="shared" si="40"/>
        <v>0</v>
      </c>
      <c r="AA102" s="121">
        <f t="shared" si="41"/>
        <v>0</v>
      </c>
      <c r="AB102" s="121"/>
      <c r="AC102" s="120">
        <f t="shared" si="42"/>
        <v>0</v>
      </c>
      <c r="AG102" s="120"/>
    </row>
    <row r="103" spans="1:33" ht="15">
      <c r="A103" s="7">
        <f t="shared" si="27"/>
        <v>0</v>
      </c>
      <c r="B103" s="7">
        <f t="shared" si="35"/>
        <v>0</v>
      </c>
      <c r="D103" s="57"/>
      <c r="E103" s="7">
        <f t="shared" si="28"/>
        <v>0</v>
      </c>
      <c r="F103" s="57" t="b">
        <f t="shared" si="36"/>
        <v>0</v>
      </c>
      <c r="G103" s="7">
        <f t="shared" si="37"/>
        <v>74</v>
      </c>
      <c r="H103" s="120">
        <f t="shared" si="29"/>
        <v>0</v>
      </c>
      <c r="J103" s="7">
        <f t="shared" si="30"/>
        <v>4</v>
      </c>
      <c r="K103" s="120">
        <f t="shared" si="31"/>
        <v>0</v>
      </c>
      <c r="N103" s="120">
        <f t="shared" si="38"/>
        <v>0</v>
      </c>
      <c r="P103" s="7">
        <f t="shared" si="39"/>
        <v>2</v>
      </c>
      <c r="S103" s="120">
        <f t="shared" si="32"/>
        <v>0</v>
      </c>
      <c r="V103" s="7">
        <f t="shared" si="33"/>
        <v>0</v>
      </c>
      <c r="X103" s="7">
        <f t="shared" si="34"/>
        <v>0</v>
      </c>
      <c r="Z103" s="57" t="b">
        <f t="shared" si="40"/>
        <v>0</v>
      </c>
      <c r="AA103" s="121">
        <f t="shared" si="41"/>
        <v>0</v>
      </c>
      <c r="AB103" s="121"/>
      <c r="AC103" s="120">
        <f t="shared" si="42"/>
        <v>0</v>
      </c>
      <c r="AG103" s="120"/>
    </row>
    <row r="104" spans="1:33" ht="15">
      <c r="A104" s="7">
        <f t="shared" si="27"/>
        <v>0</v>
      </c>
      <c r="B104" s="7">
        <f t="shared" si="35"/>
        <v>0</v>
      </c>
      <c r="D104" s="57"/>
      <c r="E104" s="7">
        <f t="shared" si="28"/>
        <v>0</v>
      </c>
      <c r="F104" s="57" t="b">
        <f t="shared" si="36"/>
        <v>0</v>
      </c>
      <c r="G104" s="7">
        <f t="shared" si="37"/>
        <v>75</v>
      </c>
      <c r="H104" s="120">
        <f t="shared" si="29"/>
        <v>0</v>
      </c>
      <c r="J104" s="7">
        <f t="shared" si="30"/>
        <v>0</v>
      </c>
      <c r="K104" s="120">
        <f t="shared" si="31"/>
        <v>0</v>
      </c>
      <c r="N104" s="120">
        <f t="shared" si="38"/>
        <v>0</v>
      </c>
      <c r="P104" s="7">
        <f t="shared" si="39"/>
        <v>3</v>
      </c>
      <c r="S104" s="120">
        <f t="shared" si="32"/>
        <v>0</v>
      </c>
      <c r="V104" s="7">
        <f t="shared" si="33"/>
        <v>0</v>
      </c>
      <c r="X104" s="7">
        <f t="shared" si="34"/>
        <v>0</v>
      </c>
      <c r="Z104" s="57" t="b">
        <f t="shared" si="40"/>
        <v>0</v>
      </c>
      <c r="AA104" s="121">
        <f t="shared" si="41"/>
        <v>0</v>
      </c>
      <c r="AB104" s="121"/>
      <c r="AC104" s="120">
        <f t="shared" si="42"/>
        <v>0</v>
      </c>
      <c r="AG104" s="120"/>
    </row>
    <row r="105" spans="1:33" ht="15">
      <c r="A105" s="7">
        <f t="shared" si="27"/>
        <v>0</v>
      </c>
      <c r="B105" s="7">
        <f t="shared" si="35"/>
        <v>0</v>
      </c>
      <c r="D105" s="57"/>
      <c r="E105" s="7">
        <f t="shared" si="28"/>
        <v>0</v>
      </c>
      <c r="F105" s="57" t="b">
        <f t="shared" si="36"/>
        <v>0</v>
      </c>
      <c r="G105" s="7">
        <f t="shared" si="37"/>
        <v>76</v>
      </c>
      <c r="H105" s="120">
        <f t="shared" si="29"/>
        <v>0</v>
      </c>
      <c r="J105" s="7">
        <f t="shared" si="30"/>
        <v>1</v>
      </c>
      <c r="K105" s="120">
        <f t="shared" si="31"/>
        <v>0</v>
      </c>
      <c r="N105" s="120">
        <f t="shared" si="38"/>
        <v>0</v>
      </c>
      <c r="P105" s="7">
        <f t="shared" si="39"/>
        <v>0</v>
      </c>
      <c r="S105" s="120">
        <f t="shared" si="32"/>
        <v>0</v>
      </c>
      <c r="V105" s="7">
        <f t="shared" si="33"/>
        <v>0</v>
      </c>
      <c r="X105" s="7">
        <f t="shared" si="34"/>
        <v>0</v>
      </c>
      <c r="Z105" s="57" t="b">
        <f t="shared" si="40"/>
        <v>0</v>
      </c>
      <c r="AA105" s="121">
        <f t="shared" si="41"/>
        <v>0</v>
      </c>
      <c r="AB105" s="121"/>
      <c r="AC105" s="120">
        <f t="shared" si="42"/>
        <v>0</v>
      </c>
      <c r="AG105" s="120"/>
    </row>
    <row r="106" spans="1:33" ht="15">
      <c r="A106" s="7">
        <f t="shared" si="27"/>
        <v>0</v>
      </c>
      <c r="B106" s="7">
        <f t="shared" si="35"/>
        <v>0</v>
      </c>
      <c r="D106" s="57"/>
      <c r="E106" s="7">
        <f t="shared" si="28"/>
        <v>0</v>
      </c>
      <c r="F106" s="57" t="b">
        <f t="shared" si="36"/>
        <v>0</v>
      </c>
      <c r="G106" s="7">
        <f t="shared" si="37"/>
        <v>77</v>
      </c>
      <c r="H106" s="120">
        <f t="shared" si="29"/>
        <v>0</v>
      </c>
      <c r="J106" s="7">
        <f t="shared" si="30"/>
        <v>2</v>
      </c>
      <c r="K106" s="120">
        <f t="shared" si="31"/>
        <v>0</v>
      </c>
      <c r="N106" s="120">
        <f t="shared" si="38"/>
        <v>0</v>
      </c>
      <c r="P106" s="7">
        <f t="shared" si="39"/>
        <v>1</v>
      </c>
      <c r="S106" s="120">
        <f t="shared" si="32"/>
        <v>0</v>
      </c>
      <c r="V106" s="7">
        <f t="shared" si="33"/>
        <v>0</v>
      </c>
      <c r="X106" s="7">
        <f t="shared" si="34"/>
        <v>0</v>
      </c>
      <c r="Z106" s="57" t="b">
        <f t="shared" si="40"/>
        <v>0</v>
      </c>
      <c r="AA106" s="121">
        <f t="shared" si="41"/>
        <v>0</v>
      </c>
      <c r="AB106" s="121"/>
      <c r="AC106" s="120">
        <f t="shared" si="42"/>
        <v>0</v>
      </c>
      <c r="AG106" s="120"/>
    </row>
    <row r="107" spans="1:33" ht="15">
      <c r="A107" s="7">
        <f t="shared" si="27"/>
        <v>0</v>
      </c>
      <c r="B107" s="7">
        <f t="shared" si="35"/>
        <v>0</v>
      </c>
      <c r="D107" s="57"/>
      <c r="E107" s="7">
        <f t="shared" si="28"/>
        <v>0</v>
      </c>
      <c r="F107" s="57" t="b">
        <f t="shared" si="36"/>
        <v>0</v>
      </c>
      <c r="G107" s="7">
        <f t="shared" si="37"/>
        <v>78</v>
      </c>
      <c r="H107" s="120">
        <f t="shared" si="29"/>
        <v>0</v>
      </c>
      <c r="J107" s="7">
        <f t="shared" si="30"/>
        <v>3</v>
      </c>
      <c r="K107" s="120">
        <f t="shared" si="31"/>
        <v>0</v>
      </c>
      <c r="N107" s="120">
        <f t="shared" si="38"/>
        <v>0</v>
      </c>
      <c r="P107" s="7">
        <f t="shared" si="39"/>
        <v>2</v>
      </c>
      <c r="S107" s="120">
        <f t="shared" si="32"/>
        <v>0</v>
      </c>
      <c r="V107" s="7">
        <f t="shared" si="33"/>
        <v>0</v>
      </c>
      <c r="X107" s="7">
        <f t="shared" si="34"/>
        <v>0</v>
      </c>
      <c r="Z107" s="57" t="b">
        <f t="shared" si="40"/>
        <v>0</v>
      </c>
      <c r="AA107" s="121">
        <f t="shared" si="41"/>
        <v>0</v>
      </c>
      <c r="AB107" s="121"/>
      <c r="AC107" s="120">
        <f t="shared" si="42"/>
        <v>0</v>
      </c>
      <c r="AG107" s="120"/>
    </row>
    <row r="108" spans="1:33" ht="15">
      <c r="A108" s="7">
        <f t="shared" si="27"/>
        <v>0</v>
      </c>
      <c r="B108" s="7">
        <f t="shared" si="35"/>
        <v>0</v>
      </c>
      <c r="D108" s="57"/>
      <c r="E108" s="7">
        <f t="shared" si="28"/>
        <v>0</v>
      </c>
      <c r="F108" s="57" t="b">
        <f t="shared" si="36"/>
        <v>0</v>
      </c>
      <c r="G108" s="7">
        <f t="shared" si="37"/>
        <v>79</v>
      </c>
      <c r="H108" s="120">
        <f t="shared" si="29"/>
        <v>0</v>
      </c>
      <c r="J108" s="7">
        <f t="shared" si="30"/>
        <v>4</v>
      </c>
      <c r="K108" s="120">
        <f t="shared" si="31"/>
        <v>0</v>
      </c>
      <c r="N108" s="120">
        <f t="shared" si="38"/>
        <v>0</v>
      </c>
      <c r="P108" s="7">
        <f t="shared" si="39"/>
        <v>3</v>
      </c>
      <c r="S108" s="120">
        <f t="shared" si="32"/>
        <v>0</v>
      </c>
      <c r="V108" s="7">
        <f t="shared" si="33"/>
        <v>0</v>
      </c>
      <c r="X108" s="7">
        <f t="shared" si="34"/>
        <v>0</v>
      </c>
      <c r="Z108" s="57" t="b">
        <f t="shared" si="40"/>
        <v>0</v>
      </c>
      <c r="AA108" s="121">
        <f t="shared" si="41"/>
        <v>0</v>
      </c>
      <c r="AB108" s="121"/>
      <c r="AC108" s="120">
        <f t="shared" si="42"/>
        <v>0</v>
      </c>
      <c r="AG108" s="120"/>
    </row>
    <row r="109" spans="1:33" ht="15">
      <c r="A109" s="7">
        <f t="shared" si="27"/>
        <v>0</v>
      </c>
      <c r="B109" s="7">
        <f t="shared" si="35"/>
        <v>0</v>
      </c>
      <c r="D109" s="57"/>
      <c r="E109" s="7">
        <f t="shared" si="28"/>
        <v>0</v>
      </c>
      <c r="F109" s="57" t="b">
        <f t="shared" si="36"/>
        <v>0</v>
      </c>
      <c r="G109" s="7">
        <f t="shared" si="37"/>
        <v>80</v>
      </c>
      <c r="H109" s="120">
        <f t="shared" si="29"/>
        <v>0</v>
      </c>
      <c r="J109" s="7">
        <f t="shared" si="30"/>
        <v>0</v>
      </c>
      <c r="K109" s="120">
        <f t="shared" si="31"/>
        <v>0</v>
      </c>
      <c r="N109" s="120">
        <f t="shared" si="38"/>
        <v>0</v>
      </c>
      <c r="P109" s="7">
        <f t="shared" si="39"/>
        <v>0</v>
      </c>
      <c r="S109" s="120">
        <f t="shared" si="32"/>
        <v>0</v>
      </c>
      <c r="V109" s="7">
        <f t="shared" si="33"/>
        <v>0</v>
      </c>
      <c r="X109" s="7">
        <f t="shared" si="34"/>
        <v>0</v>
      </c>
      <c r="Z109" s="57" t="b">
        <f t="shared" si="40"/>
        <v>0</v>
      </c>
      <c r="AA109" s="121">
        <f t="shared" si="41"/>
        <v>0</v>
      </c>
      <c r="AB109" s="121"/>
      <c r="AC109" s="120">
        <f t="shared" si="42"/>
        <v>0</v>
      </c>
      <c r="AG109" s="120"/>
    </row>
    <row r="110" spans="1:33" ht="15">
      <c r="A110" s="7">
        <f t="shared" si="27"/>
        <v>0</v>
      </c>
      <c r="B110" s="7">
        <f t="shared" si="35"/>
        <v>0</v>
      </c>
      <c r="D110" s="57"/>
      <c r="E110" s="7">
        <f t="shared" si="28"/>
        <v>0</v>
      </c>
      <c r="F110" s="57" t="b">
        <f t="shared" si="36"/>
        <v>0</v>
      </c>
      <c r="G110" s="7">
        <f t="shared" si="37"/>
        <v>81</v>
      </c>
      <c r="H110" s="120">
        <f t="shared" si="29"/>
        <v>0</v>
      </c>
      <c r="J110" s="7">
        <f t="shared" si="30"/>
        <v>1</v>
      </c>
      <c r="K110" s="120">
        <f t="shared" si="31"/>
        <v>0</v>
      </c>
      <c r="N110" s="120">
        <f t="shared" si="38"/>
        <v>0</v>
      </c>
      <c r="P110" s="7">
        <f t="shared" si="39"/>
        <v>1</v>
      </c>
      <c r="S110" s="120">
        <f t="shared" si="32"/>
        <v>0</v>
      </c>
      <c r="V110" s="7">
        <f t="shared" si="33"/>
        <v>0</v>
      </c>
      <c r="X110" s="7">
        <f t="shared" si="34"/>
        <v>0</v>
      </c>
      <c r="Z110" s="57" t="b">
        <f t="shared" si="40"/>
        <v>0</v>
      </c>
      <c r="AA110" s="121">
        <f t="shared" si="41"/>
        <v>0</v>
      </c>
      <c r="AB110" s="121"/>
      <c r="AC110" s="120">
        <f t="shared" si="42"/>
        <v>0</v>
      </c>
      <c r="AG110" s="120"/>
    </row>
    <row r="111" spans="1:33" ht="15">
      <c r="A111" s="7">
        <f t="shared" si="27"/>
        <v>0</v>
      </c>
      <c r="B111" s="7">
        <f t="shared" si="35"/>
        <v>0</v>
      </c>
      <c r="D111" s="57"/>
      <c r="E111" s="7">
        <f t="shared" si="28"/>
        <v>0</v>
      </c>
      <c r="F111" s="57" t="b">
        <f t="shared" si="36"/>
        <v>0</v>
      </c>
      <c r="G111" s="7">
        <f t="shared" si="37"/>
        <v>82</v>
      </c>
      <c r="H111" s="120">
        <f t="shared" si="29"/>
        <v>0</v>
      </c>
      <c r="J111" s="7">
        <f t="shared" si="30"/>
        <v>2</v>
      </c>
      <c r="K111" s="120">
        <f t="shared" si="31"/>
        <v>0</v>
      </c>
      <c r="N111" s="120">
        <f t="shared" si="38"/>
        <v>0</v>
      </c>
      <c r="P111" s="7">
        <f t="shared" si="39"/>
        <v>2</v>
      </c>
      <c r="S111" s="120">
        <f t="shared" si="32"/>
        <v>0</v>
      </c>
      <c r="V111" s="7">
        <f t="shared" si="33"/>
        <v>0</v>
      </c>
      <c r="X111" s="7">
        <f t="shared" si="34"/>
        <v>0</v>
      </c>
      <c r="Z111" s="57" t="b">
        <f t="shared" si="40"/>
        <v>0</v>
      </c>
      <c r="AA111" s="121">
        <f t="shared" si="41"/>
        <v>0</v>
      </c>
      <c r="AB111" s="121"/>
      <c r="AC111" s="120">
        <f t="shared" si="42"/>
        <v>0</v>
      </c>
      <c r="AG111" s="120"/>
    </row>
    <row r="112" spans="1:33" ht="15">
      <c r="A112" s="7">
        <f t="shared" si="27"/>
        <v>0</v>
      </c>
      <c r="B112" s="7">
        <f t="shared" si="35"/>
        <v>0</v>
      </c>
      <c r="D112" s="57"/>
      <c r="E112" s="7">
        <f t="shared" si="28"/>
        <v>0</v>
      </c>
      <c r="F112" s="57" t="b">
        <f t="shared" si="36"/>
        <v>0</v>
      </c>
      <c r="G112" s="7">
        <f t="shared" si="37"/>
        <v>83</v>
      </c>
      <c r="H112" s="120">
        <f t="shared" si="29"/>
        <v>0</v>
      </c>
      <c r="J112" s="7">
        <f t="shared" si="30"/>
        <v>3</v>
      </c>
      <c r="K112" s="120">
        <f t="shared" si="31"/>
        <v>0</v>
      </c>
      <c r="N112" s="120">
        <f t="shared" si="38"/>
        <v>0</v>
      </c>
      <c r="P112" s="7">
        <f t="shared" si="39"/>
        <v>3</v>
      </c>
      <c r="S112" s="120">
        <f t="shared" si="32"/>
        <v>0</v>
      </c>
      <c r="V112" s="7">
        <f t="shared" si="33"/>
        <v>0</v>
      </c>
      <c r="X112" s="7">
        <f t="shared" si="34"/>
        <v>0</v>
      </c>
      <c r="Z112" s="57" t="b">
        <f t="shared" si="40"/>
        <v>0</v>
      </c>
      <c r="AA112" s="121">
        <f t="shared" si="41"/>
        <v>0</v>
      </c>
      <c r="AB112" s="121"/>
      <c r="AC112" s="120">
        <f t="shared" si="42"/>
        <v>0</v>
      </c>
      <c r="AG112" s="120"/>
    </row>
    <row r="113" spans="1:33" ht="15">
      <c r="A113" s="7">
        <f t="shared" si="27"/>
        <v>0</v>
      </c>
      <c r="B113" s="7">
        <f t="shared" si="35"/>
        <v>0</v>
      </c>
      <c r="D113" s="57"/>
      <c r="E113" s="7">
        <f t="shared" si="28"/>
        <v>0</v>
      </c>
      <c r="F113" s="57" t="b">
        <f t="shared" si="36"/>
        <v>0</v>
      </c>
      <c r="G113" s="7">
        <f t="shared" si="37"/>
        <v>84</v>
      </c>
      <c r="H113" s="120">
        <f t="shared" si="29"/>
        <v>0</v>
      </c>
      <c r="J113" s="7">
        <f t="shared" si="30"/>
        <v>4</v>
      </c>
      <c r="K113" s="120">
        <f t="shared" si="31"/>
        <v>0</v>
      </c>
      <c r="N113" s="120">
        <f t="shared" si="38"/>
        <v>0</v>
      </c>
      <c r="P113" s="7">
        <f t="shared" si="39"/>
        <v>0</v>
      </c>
      <c r="S113" s="120">
        <f t="shared" si="32"/>
        <v>0</v>
      </c>
      <c r="V113" s="7">
        <f t="shared" si="33"/>
        <v>0</v>
      </c>
      <c r="X113" s="7">
        <f t="shared" si="34"/>
        <v>0</v>
      </c>
      <c r="Z113" s="57" t="b">
        <f t="shared" si="40"/>
        <v>0</v>
      </c>
      <c r="AA113" s="121">
        <f t="shared" si="41"/>
        <v>0</v>
      </c>
      <c r="AB113" s="121"/>
      <c r="AC113" s="120">
        <f t="shared" si="42"/>
        <v>0</v>
      </c>
      <c r="AG113" s="120"/>
    </row>
    <row r="114" spans="1:33" ht="15">
      <c r="A114" s="7">
        <f t="shared" si="27"/>
        <v>0</v>
      </c>
      <c r="B114" s="7">
        <f t="shared" si="35"/>
        <v>0</v>
      </c>
      <c r="D114" s="57"/>
      <c r="E114" s="7">
        <f t="shared" si="28"/>
        <v>0</v>
      </c>
      <c r="F114" s="57" t="b">
        <f t="shared" si="36"/>
        <v>0</v>
      </c>
      <c r="G114" s="7">
        <f t="shared" si="37"/>
        <v>85</v>
      </c>
      <c r="H114" s="120">
        <f t="shared" si="29"/>
        <v>0</v>
      </c>
      <c r="J114" s="7">
        <f t="shared" si="30"/>
        <v>0</v>
      </c>
      <c r="K114" s="120">
        <f t="shared" si="31"/>
        <v>0</v>
      </c>
      <c r="N114" s="120">
        <f t="shared" si="38"/>
        <v>0</v>
      </c>
      <c r="P114" s="7">
        <f t="shared" si="39"/>
        <v>1</v>
      </c>
      <c r="S114" s="120">
        <f t="shared" si="32"/>
        <v>0</v>
      </c>
      <c r="V114" s="7">
        <f t="shared" si="33"/>
        <v>0</v>
      </c>
      <c r="X114" s="7">
        <f t="shared" si="34"/>
        <v>0</v>
      </c>
      <c r="Z114" s="57" t="b">
        <f t="shared" si="40"/>
        <v>0</v>
      </c>
      <c r="AA114" s="121">
        <f t="shared" si="41"/>
        <v>0</v>
      </c>
      <c r="AB114" s="121"/>
      <c r="AC114" s="120">
        <f t="shared" si="42"/>
        <v>0</v>
      </c>
      <c r="AG114" s="120"/>
    </row>
    <row r="115" spans="1:33" ht="15">
      <c r="A115" s="7">
        <f t="shared" si="27"/>
        <v>0</v>
      </c>
      <c r="B115" s="7">
        <f t="shared" si="35"/>
        <v>0</v>
      </c>
      <c r="D115" s="57"/>
      <c r="E115" s="7">
        <f t="shared" si="28"/>
        <v>0</v>
      </c>
      <c r="F115" s="57" t="b">
        <f t="shared" si="36"/>
        <v>0</v>
      </c>
      <c r="G115" s="7">
        <f t="shared" si="37"/>
        <v>86</v>
      </c>
      <c r="H115" s="120">
        <f t="shared" si="29"/>
        <v>0</v>
      </c>
      <c r="J115" s="7">
        <f t="shared" si="30"/>
        <v>1</v>
      </c>
      <c r="K115" s="120">
        <f t="shared" si="31"/>
        <v>0</v>
      </c>
      <c r="N115" s="120">
        <f t="shared" si="38"/>
        <v>0</v>
      </c>
      <c r="P115" s="7">
        <f t="shared" si="39"/>
        <v>2</v>
      </c>
      <c r="S115" s="120">
        <f t="shared" si="32"/>
        <v>0</v>
      </c>
      <c r="V115" s="7">
        <f t="shared" si="33"/>
        <v>0</v>
      </c>
      <c r="X115" s="7">
        <f t="shared" si="34"/>
        <v>0</v>
      </c>
      <c r="Z115" s="57" t="b">
        <f t="shared" si="40"/>
        <v>0</v>
      </c>
      <c r="AA115" s="121">
        <f t="shared" si="41"/>
        <v>0</v>
      </c>
      <c r="AB115" s="121"/>
      <c r="AC115" s="120">
        <f t="shared" si="42"/>
        <v>0</v>
      </c>
      <c r="AG115" s="120"/>
    </row>
    <row r="116" spans="1:33" ht="15">
      <c r="A116" s="7">
        <f t="shared" si="27"/>
        <v>0</v>
      </c>
      <c r="B116" s="7">
        <f t="shared" si="35"/>
        <v>0</v>
      </c>
      <c r="D116" s="57"/>
      <c r="E116" s="7">
        <f t="shared" si="28"/>
        <v>0</v>
      </c>
      <c r="F116" s="57" t="b">
        <f t="shared" si="36"/>
        <v>0</v>
      </c>
      <c r="G116" s="7">
        <f t="shared" si="37"/>
        <v>87</v>
      </c>
      <c r="H116" s="120">
        <f t="shared" si="29"/>
        <v>0</v>
      </c>
      <c r="J116" s="7">
        <f t="shared" si="30"/>
        <v>2</v>
      </c>
      <c r="K116" s="120">
        <f t="shared" si="31"/>
        <v>0</v>
      </c>
      <c r="N116" s="120">
        <f t="shared" si="38"/>
        <v>0</v>
      </c>
      <c r="P116" s="7">
        <f t="shared" si="39"/>
        <v>3</v>
      </c>
      <c r="S116" s="120">
        <f t="shared" si="32"/>
        <v>0</v>
      </c>
      <c r="V116" s="7">
        <f t="shared" si="33"/>
        <v>0</v>
      </c>
      <c r="X116" s="7">
        <f t="shared" si="34"/>
        <v>0</v>
      </c>
      <c r="Z116" s="57" t="b">
        <f t="shared" si="40"/>
        <v>0</v>
      </c>
      <c r="AA116" s="121">
        <f t="shared" si="41"/>
        <v>0</v>
      </c>
      <c r="AB116" s="121"/>
      <c r="AC116" s="120">
        <f t="shared" si="42"/>
        <v>0</v>
      </c>
      <c r="AG116" s="120"/>
    </row>
    <row r="117" spans="1:33" ht="15">
      <c r="A117" s="7">
        <f t="shared" si="27"/>
        <v>0</v>
      </c>
      <c r="B117" s="7">
        <f t="shared" si="35"/>
        <v>0</v>
      </c>
      <c r="D117" s="57"/>
      <c r="E117" s="7">
        <f t="shared" si="28"/>
        <v>0</v>
      </c>
      <c r="F117" s="57" t="b">
        <f t="shared" si="36"/>
        <v>0</v>
      </c>
      <c r="G117" s="7">
        <f t="shared" si="37"/>
        <v>88</v>
      </c>
      <c r="H117" s="120">
        <f t="shared" si="29"/>
        <v>0</v>
      </c>
      <c r="J117" s="7">
        <f t="shared" si="30"/>
        <v>3</v>
      </c>
      <c r="K117" s="120">
        <f t="shared" si="31"/>
        <v>0</v>
      </c>
      <c r="N117" s="120">
        <f t="shared" si="38"/>
        <v>0</v>
      </c>
      <c r="P117" s="7">
        <f t="shared" si="39"/>
        <v>0</v>
      </c>
      <c r="S117" s="120">
        <f t="shared" si="32"/>
        <v>0</v>
      </c>
      <c r="V117" s="7">
        <f t="shared" si="33"/>
        <v>0</v>
      </c>
      <c r="X117" s="7">
        <f t="shared" si="34"/>
        <v>0</v>
      </c>
      <c r="Z117" s="57" t="b">
        <f t="shared" si="40"/>
        <v>0</v>
      </c>
      <c r="AA117" s="121">
        <f t="shared" si="41"/>
        <v>0</v>
      </c>
      <c r="AB117" s="121"/>
      <c r="AC117" s="120">
        <f t="shared" si="42"/>
        <v>0</v>
      </c>
      <c r="AG117" s="120"/>
    </row>
    <row r="118" spans="1:33" ht="15">
      <c r="A118" s="7">
        <f t="shared" si="27"/>
        <v>0</v>
      </c>
      <c r="B118" s="7">
        <f t="shared" si="35"/>
        <v>0</v>
      </c>
      <c r="D118" s="57"/>
      <c r="E118" s="7">
        <f t="shared" si="28"/>
        <v>0</v>
      </c>
      <c r="F118" s="57" t="b">
        <f t="shared" si="36"/>
        <v>0</v>
      </c>
      <c r="G118" s="7">
        <f t="shared" si="37"/>
        <v>89</v>
      </c>
      <c r="H118" s="120">
        <f t="shared" si="29"/>
        <v>0</v>
      </c>
      <c r="J118" s="7">
        <f t="shared" si="30"/>
        <v>4</v>
      </c>
      <c r="K118" s="120">
        <f t="shared" si="31"/>
        <v>0</v>
      </c>
      <c r="N118" s="120">
        <f t="shared" si="38"/>
        <v>0</v>
      </c>
      <c r="P118" s="7">
        <f t="shared" si="39"/>
        <v>1</v>
      </c>
      <c r="S118" s="120">
        <f t="shared" si="32"/>
        <v>0</v>
      </c>
      <c r="V118" s="7">
        <f t="shared" si="33"/>
        <v>0</v>
      </c>
      <c r="X118" s="7">
        <f t="shared" si="34"/>
        <v>0</v>
      </c>
      <c r="Z118" s="57" t="b">
        <f t="shared" si="40"/>
        <v>0</v>
      </c>
      <c r="AA118" s="121">
        <f t="shared" si="41"/>
        <v>0</v>
      </c>
      <c r="AB118" s="121"/>
      <c r="AC118" s="120">
        <f t="shared" si="42"/>
        <v>0</v>
      </c>
      <c r="AG118" s="120"/>
    </row>
    <row r="119" spans="1:33" ht="15">
      <c r="A119" s="7">
        <f t="shared" si="27"/>
        <v>0</v>
      </c>
      <c r="B119" s="7">
        <f t="shared" si="35"/>
        <v>0</v>
      </c>
      <c r="D119" s="57"/>
      <c r="E119" s="7">
        <f t="shared" si="28"/>
        <v>0</v>
      </c>
      <c r="F119" s="57" t="b">
        <f t="shared" si="36"/>
        <v>0</v>
      </c>
      <c r="G119" s="7">
        <f t="shared" si="37"/>
        <v>90</v>
      </c>
      <c r="H119" s="120">
        <f t="shared" si="29"/>
        <v>0</v>
      </c>
      <c r="J119" s="7">
        <f t="shared" si="30"/>
        <v>0</v>
      </c>
      <c r="K119" s="120">
        <f t="shared" si="31"/>
        <v>0</v>
      </c>
      <c r="N119" s="120">
        <f t="shared" si="38"/>
        <v>0</v>
      </c>
      <c r="P119" s="7">
        <f t="shared" si="39"/>
        <v>2</v>
      </c>
      <c r="S119" s="120">
        <f t="shared" si="32"/>
        <v>0</v>
      </c>
      <c r="V119" s="7">
        <f t="shared" si="33"/>
        <v>0</v>
      </c>
      <c r="X119" s="7">
        <f t="shared" si="34"/>
        <v>0</v>
      </c>
      <c r="Z119" s="57" t="b">
        <f t="shared" si="40"/>
        <v>0</v>
      </c>
      <c r="AA119" s="121">
        <f t="shared" si="41"/>
        <v>0</v>
      </c>
      <c r="AB119" s="121"/>
      <c r="AC119" s="120">
        <f t="shared" si="42"/>
        <v>0</v>
      </c>
      <c r="AG119" s="120"/>
    </row>
    <row r="120" spans="1:33" ht="15">
      <c r="A120" s="7">
        <f t="shared" si="27"/>
        <v>0</v>
      </c>
      <c r="B120" s="7">
        <f t="shared" si="35"/>
        <v>0</v>
      </c>
      <c r="D120" s="57"/>
      <c r="E120" s="7">
        <f t="shared" si="28"/>
        <v>0</v>
      </c>
      <c r="F120" s="57" t="b">
        <f t="shared" si="36"/>
        <v>0</v>
      </c>
      <c r="G120" s="7">
        <f t="shared" si="37"/>
        <v>91</v>
      </c>
      <c r="H120" s="120">
        <f t="shared" si="29"/>
        <v>0</v>
      </c>
      <c r="J120" s="7">
        <f t="shared" si="30"/>
        <v>1</v>
      </c>
      <c r="K120" s="120">
        <f t="shared" si="31"/>
        <v>0</v>
      </c>
      <c r="N120" s="120">
        <f t="shared" si="38"/>
        <v>0</v>
      </c>
      <c r="P120" s="7">
        <f t="shared" si="39"/>
        <v>3</v>
      </c>
      <c r="S120" s="120">
        <f t="shared" si="32"/>
        <v>0</v>
      </c>
      <c r="V120" s="7">
        <f t="shared" si="33"/>
        <v>0</v>
      </c>
      <c r="X120" s="7">
        <f t="shared" si="34"/>
        <v>0</v>
      </c>
      <c r="Z120" s="57" t="b">
        <f t="shared" si="40"/>
        <v>0</v>
      </c>
      <c r="AA120" s="121">
        <f t="shared" si="41"/>
        <v>0</v>
      </c>
      <c r="AB120" s="121"/>
      <c r="AC120" s="120">
        <f t="shared" si="42"/>
        <v>0</v>
      </c>
      <c r="AG120" s="120"/>
    </row>
    <row r="121" spans="1:33" ht="15">
      <c r="A121" s="7">
        <f t="shared" si="27"/>
        <v>0</v>
      </c>
      <c r="B121" s="7">
        <f t="shared" si="35"/>
        <v>0</v>
      </c>
      <c r="D121" s="57"/>
      <c r="E121" s="7">
        <f t="shared" si="28"/>
        <v>0</v>
      </c>
      <c r="F121" s="57" t="b">
        <f t="shared" si="36"/>
        <v>0</v>
      </c>
      <c r="G121" s="7">
        <f t="shared" si="37"/>
        <v>92</v>
      </c>
      <c r="H121" s="120">
        <f t="shared" si="29"/>
        <v>0</v>
      </c>
      <c r="J121" s="7">
        <f t="shared" si="30"/>
        <v>2</v>
      </c>
      <c r="K121" s="120">
        <f t="shared" si="31"/>
        <v>0</v>
      </c>
      <c r="N121" s="120">
        <f t="shared" si="38"/>
        <v>0</v>
      </c>
      <c r="P121" s="7">
        <f t="shared" si="39"/>
        <v>0</v>
      </c>
      <c r="S121" s="120">
        <f t="shared" si="32"/>
        <v>0</v>
      </c>
      <c r="V121" s="7">
        <f t="shared" si="33"/>
        <v>0</v>
      </c>
      <c r="X121" s="7">
        <f t="shared" si="34"/>
        <v>0</v>
      </c>
      <c r="Z121" s="57" t="b">
        <f t="shared" si="40"/>
        <v>0</v>
      </c>
      <c r="AA121" s="121">
        <f t="shared" si="41"/>
        <v>0</v>
      </c>
      <c r="AB121" s="121"/>
      <c r="AC121" s="120">
        <f t="shared" si="42"/>
        <v>0</v>
      </c>
      <c r="AG121" s="120"/>
    </row>
    <row r="122" spans="1:33" ht="15">
      <c r="A122" s="7">
        <f t="shared" si="27"/>
        <v>0</v>
      </c>
      <c r="B122" s="7">
        <f t="shared" si="35"/>
        <v>0</v>
      </c>
      <c r="D122" s="57"/>
      <c r="E122" s="7">
        <f t="shared" si="28"/>
        <v>0</v>
      </c>
      <c r="F122" s="57" t="b">
        <f t="shared" si="36"/>
        <v>0</v>
      </c>
      <c r="G122" s="7">
        <f t="shared" si="37"/>
        <v>93</v>
      </c>
      <c r="H122" s="120">
        <f t="shared" si="29"/>
        <v>0</v>
      </c>
      <c r="J122" s="7">
        <f t="shared" si="30"/>
        <v>3</v>
      </c>
      <c r="K122" s="120">
        <f t="shared" si="31"/>
        <v>0</v>
      </c>
      <c r="N122" s="120">
        <f t="shared" si="38"/>
        <v>0</v>
      </c>
      <c r="P122" s="7">
        <f t="shared" si="39"/>
        <v>1</v>
      </c>
      <c r="S122" s="120">
        <f t="shared" si="32"/>
        <v>0</v>
      </c>
      <c r="V122" s="7">
        <f t="shared" si="33"/>
        <v>0</v>
      </c>
      <c r="X122" s="7">
        <f t="shared" si="34"/>
        <v>0</v>
      </c>
      <c r="Z122" s="57" t="b">
        <f t="shared" si="40"/>
        <v>0</v>
      </c>
      <c r="AA122" s="121">
        <f t="shared" si="41"/>
        <v>0</v>
      </c>
      <c r="AB122" s="121"/>
      <c r="AC122" s="120">
        <f t="shared" si="42"/>
        <v>0</v>
      </c>
      <c r="AG122" s="120"/>
    </row>
    <row r="123" spans="1:33" ht="15">
      <c r="A123" s="7">
        <f t="shared" si="27"/>
        <v>0</v>
      </c>
      <c r="B123" s="7">
        <f t="shared" si="35"/>
        <v>0</v>
      </c>
      <c r="D123" s="57"/>
      <c r="E123" s="7">
        <f t="shared" si="28"/>
        <v>0</v>
      </c>
      <c r="F123" s="57" t="b">
        <f t="shared" si="36"/>
        <v>0</v>
      </c>
      <c r="G123" s="7">
        <f t="shared" si="37"/>
        <v>94</v>
      </c>
      <c r="H123" s="120">
        <f t="shared" si="29"/>
        <v>0</v>
      </c>
      <c r="J123" s="7">
        <f t="shared" si="30"/>
        <v>4</v>
      </c>
      <c r="K123" s="120">
        <f t="shared" si="31"/>
        <v>0</v>
      </c>
      <c r="N123" s="120">
        <f t="shared" si="38"/>
        <v>0</v>
      </c>
      <c r="P123" s="7">
        <f t="shared" si="39"/>
        <v>2</v>
      </c>
      <c r="S123" s="120">
        <f t="shared" si="32"/>
        <v>0</v>
      </c>
      <c r="V123" s="7">
        <f t="shared" si="33"/>
        <v>0</v>
      </c>
      <c r="X123" s="7">
        <f t="shared" si="34"/>
        <v>0</v>
      </c>
      <c r="Z123" s="57" t="b">
        <f t="shared" si="40"/>
        <v>0</v>
      </c>
      <c r="AA123" s="121">
        <f t="shared" si="41"/>
        <v>0</v>
      </c>
      <c r="AB123" s="121"/>
      <c r="AC123" s="120">
        <f t="shared" si="42"/>
        <v>0</v>
      </c>
      <c r="AG123" s="120"/>
    </row>
    <row r="124" spans="1:33" ht="15">
      <c r="A124" s="7">
        <f t="shared" si="27"/>
        <v>0</v>
      </c>
      <c r="B124" s="7">
        <f t="shared" si="35"/>
        <v>0</v>
      </c>
      <c r="D124" s="57"/>
      <c r="E124" s="7">
        <f t="shared" si="28"/>
        <v>0</v>
      </c>
      <c r="F124" s="57" t="b">
        <f t="shared" si="36"/>
        <v>0</v>
      </c>
      <c r="G124" s="7">
        <f t="shared" si="37"/>
        <v>95</v>
      </c>
      <c r="H124" s="120">
        <f t="shared" si="29"/>
        <v>0</v>
      </c>
      <c r="J124" s="7">
        <f t="shared" si="30"/>
        <v>0</v>
      </c>
      <c r="K124" s="120">
        <f t="shared" si="31"/>
        <v>0</v>
      </c>
      <c r="N124" s="120">
        <f t="shared" si="38"/>
        <v>0</v>
      </c>
      <c r="P124" s="7">
        <f t="shared" si="39"/>
        <v>3</v>
      </c>
      <c r="S124" s="120">
        <f t="shared" si="32"/>
        <v>0</v>
      </c>
      <c r="V124" s="7">
        <f t="shared" si="33"/>
        <v>0</v>
      </c>
      <c r="X124" s="7">
        <f t="shared" si="34"/>
        <v>0</v>
      </c>
      <c r="Z124" s="57" t="b">
        <f t="shared" si="40"/>
        <v>0</v>
      </c>
      <c r="AA124" s="121">
        <f t="shared" si="41"/>
        <v>0</v>
      </c>
      <c r="AB124" s="121"/>
      <c r="AC124" s="120">
        <f t="shared" si="42"/>
        <v>0</v>
      </c>
      <c r="AG124" s="120"/>
    </row>
    <row r="125" spans="1:33" ht="15">
      <c r="A125" s="7">
        <f t="shared" si="27"/>
        <v>0</v>
      </c>
      <c r="B125" s="7">
        <f t="shared" si="35"/>
        <v>0</v>
      </c>
      <c r="D125" s="57"/>
      <c r="E125" s="7">
        <f t="shared" si="28"/>
        <v>0</v>
      </c>
      <c r="F125" s="57" t="b">
        <f t="shared" si="36"/>
        <v>0</v>
      </c>
      <c r="G125" s="7">
        <f t="shared" si="37"/>
        <v>96</v>
      </c>
      <c r="H125" s="120">
        <f t="shared" si="29"/>
        <v>0</v>
      </c>
      <c r="J125" s="7">
        <f t="shared" si="30"/>
        <v>1</v>
      </c>
      <c r="K125" s="120">
        <f t="shared" si="31"/>
        <v>0</v>
      </c>
      <c r="N125" s="120">
        <f t="shared" si="38"/>
        <v>0</v>
      </c>
      <c r="P125" s="7">
        <f t="shared" si="39"/>
        <v>0</v>
      </c>
      <c r="S125" s="120">
        <f t="shared" si="32"/>
        <v>0</v>
      </c>
      <c r="V125" s="7">
        <f t="shared" si="33"/>
        <v>0</v>
      </c>
      <c r="X125" s="7">
        <f t="shared" si="34"/>
        <v>0</v>
      </c>
      <c r="Z125" s="57" t="b">
        <f t="shared" si="40"/>
        <v>0</v>
      </c>
      <c r="AA125" s="121">
        <f t="shared" si="41"/>
        <v>0</v>
      </c>
      <c r="AB125" s="121"/>
      <c r="AC125" s="120">
        <f t="shared" si="42"/>
        <v>0</v>
      </c>
      <c r="AG125" s="120"/>
    </row>
    <row r="126" spans="1:33" ht="15">
      <c r="A126" s="7">
        <f t="shared" si="27"/>
        <v>0</v>
      </c>
      <c r="B126" s="7">
        <f t="shared" si="35"/>
        <v>0</v>
      </c>
      <c r="D126" s="57"/>
      <c r="E126" s="7">
        <f t="shared" si="28"/>
        <v>0</v>
      </c>
      <c r="F126" s="57" t="b">
        <f t="shared" si="36"/>
        <v>0</v>
      </c>
      <c r="G126" s="7">
        <f t="shared" si="37"/>
        <v>97</v>
      </c>
      <c r="H126" s="120">
        <f t="shared" si="29"/>
        <v>0</v>
      </c>
      <c r="J126" s="7">
        <f t="shared" si="30"/>
        <v>2</v>
      </c>
      <c r="K126" s="120">
        <f t="shared" si="31"/>
        <v>0</v>
      </c>
      <c r="N126" s="120">
        <f t="shared" si="38"/>
        <v>0</v>
      </c>
      <c r="P126" s="7">
        <f t="shared" si="39"/>
        <v>1</v>
      </c>
      <c r="S126" s="120">
        <f t="shared" si="32"/>
        <v>0</v>
      </c>
      <c r="V126" s="7">
        <f>$S226*V$29</f>
        <v>0</v>
      </c>
      <c r="X126" s="7">
        <f>$S226*X$29</f>
        <v>0</v>
      </c>
      <c r="Z126" s="57" t="b">
        <f t="shared" si="40"/>
        <v>0</v>
      </c>
      <c r="AA126" s="121">
        <f t="shared" si="41"/>
        <v>0</v>
      </c>
      <c r="AB126" s="121"/>
      <c r="AC126" s="120">
        <f t="shared" si="42"/>
        <v>0</v>
      </c>
      <c r="AG126" s="120"/>
    </row>
    <row r="127" spans="1:33" ht="15">
      <c r="A127" s="7">
        <f t="shared" si="27"/>
        <v>0</v>
      </c>
      <c r="B127" s="7">
        <f t="shared" si="35"/>
        <v>0</v>
      </c>
      <c r="D127" s="57"/>
      <c r="E127" s="7">
        <f t="shared" si="28"/>
        <v>0</v>
      </c>
      <c r="F127" s="57" t="b">
        <f t="shared" si="36"/>
        <v>0</v>
      </c>
      <c r="G127" s="7">
        <f t="shared" si="37"/>
        <v>98</v>
      </c>
      <c r="H127" s="120">
        <f t="shared" si="29"/>
        <v>0</v>
      </c>
      <c r="J127" s="7">
        <f t="shared" si="30"/>
        <v>3</v>
      </c>
      <c r="K127" s="120">
        <f t="shared" si="31"/>
        <v>0</v>
      </c>
      <c r="N127" s="120">
        <f t="shared" si="38"/>
        <v>0</v>
      </c>
      <c r="P127" s="7">
        <f t="shared" si="39"/>
        <v>2</v>
      </c>
      <c r="S127" s="120">
        <f t="shared" si="32"/>
        <v>0</v>
      </c>
      <c r="V127" s="7">
        <f>$S227*V$29</f>
        <v>0</v>
      </c>
      <c r="X127" s="7">
        <f>$S227*X$29</f>
        <v>0</v>
      </c>
      <c r="Z127" s="57" t="b">
        <f t="shared" si="40"/>
        <v>0</v>
      </c>
      <c r="AA127" s="121">
        <f t="shared" si="41"/>
        <v>0</v>
      </c>
      <c r="AB127" s="121"/>
      <c r="AC127" s="120">
        <f t="shared" si="42"/>
        <v>0</v>
      </c>
      <c r="AG127" s="120"/>
    </row>
    <row r="128" spans="1:33" ht="15">
      <c r="A128" s="7">
        <f t="shared" si="27"/>
        <v>0</v>
      </c>
      <c r="B128" s="7">
        <f t="shared" si="35"/>
        <v>0</v>
      </c>
      <c r="D128" s="57"/>
      <c r="E128" s="7">
        <f t="shared" si="28"/>
        <v>0</v>
      </c>
      <c r="F128" s="57" t="b">
        <f t="shared" si="36"/>
        <v>0</v>
      </c>
      <c r="G128" s="7">
        <f t="shared" si="37"/>
        <v>99</v>
      </c>
      <c r="H128" s="120">
        <f t="shared" si="29"/>
        <v>0</v>
      </c>
      <c r="J128" s="7">
        <f t="shared" si="30"/>
        <v>4</v>
      </c>
      <c r="K128" s="120">
        <f t="shared" si="31"/>
        <v>0</v>
      </c>
      <c r="N128" s="120">
        <f t="shared" si="38"/>
        <v>0</v>
      </c>
      <c r="P128" s="7">
        <f t="shared" si="39"/>
        <v>3</v>
      </c>
      <c r="S128" s="120">
        <f t="shared" si="32"/>
        <v>0</v>
      </c>
      <c r="V128" s="7">
        <f>$S228*V$29</f>
        <v>0</v>
      </c>
      <c r="X128" s="7">
        <f>$S228*X$29</f>
        <v>0</v>
      </c>
      <c r="Z128" s="57" t="b">
        <f t="shared" si="40"/>
        <v>0</v>
      </c>
      <c r="AA128" s="121">
        <f t="shared" si="41"/>
        <v>0</v>
      </c>
      <c r="AB128" s="121"/>
      <c r="AC128" s="120">
        <f t="shared" si="42"/>
        <v>0</v>
      </c>
      <c r="AG128" s="120"/>
    </row>
    <row r="129" spans="1:33" ht="15">
      <c r="A129" s="7">
        <f t="shared" si="27"/>
        <v>0</v>
      </c>
      <c r="B129" s="7">
        <f t="shared" si="35"/>
        <v>0</v>
      </c>
      <c r="D129" s="57"/>
      <c r="E129" s="7">
        <f t="shared" si="28"/>
        <v>0</v>
      </c>
      <c r="F129" s="57" t="b">
        <f t="shared" si="36"/>
        <v>0</v>
      </c>
      <c r="G129" s="7">
        <f t="shared" si="37"/>
        <v>100</v>
      </c>
      <c r="H129" s="120">
        <f t="shared" si="29"/>
        <v>0</v>
      </c>
      <c r="J129" s="7">
        <f t="shared" si="30"/>
        <v>0</v>
      </c>
      <c r="K129" s="120">
        <f t="shared" si="31"/>
        <v>0</v>
      </c>
      <c r="N129" s="120">
        <f t="shared" si="38"/>
        <v>0</v>
      </c>
      <c r="P129" s="7">
        <f t="shared" si="39"/>
        <v>0</v>
      </c>
      <c r="S129" s="120">
        <f t="shared" si="32"/>
        <v>0</v>
      </c>
      <c r="V129" s="7">
        <f>$S229*V$29</f>
        <v>0</v>
      </c>
      <c r="X129" s="7">
        <f>$S229*X$29</f>
        <v>0</v>
      </c>
      <c r="Z129" s="57" t="b">
        <f t="shared" si="40"/>
        <v>0</v>
      </c>
      <c r="AA129" s="121">
        <f t="shared" si="41"/>
        <v>0</v>
      </c>
      <c r="AB129" s="121"/>
      <c r="AC129" s="120">
        <f t="shared" si="42"/>
        <v>0</v>
      </c>
      <c r="AG129" s="120"/>
    </row>
    <row r="130" spans="4:33" ht="15">
      <c r="D130" s="57"/>
      <c r="G130" s="7">
        <f t="shared" si="37"/>
        <v>101</v>
      </c>
      <c r="H130" s="122">
        <f>IF($I$29&gt;=$G30,1,0)</f>
        <v>1</v>
      </c>
      <c r="K130" s="122">
        <f aca="true" t="shared" si="43" ref="K130:K161">IF($L$29&gt;=$G30,1,0)</f>
        <v>1</v>
      </c>
      <c r="N130" s="122">
        <f>IF($O$29&gt;=$G30,1,0)</f>
        <v>1</v>
      </c>
      <c r="S130" s="122">
        <f>IF($T$29&gt;=$G30,1,0)</f>
        <v>1</v>
      </c>
      <c r="AC130" s="123">
        <f>IF($AD$29&gt;=$G30,1,0)</f>
        <v>0</v>
      </c>
      <c r="AG130" s="122"/>
    </row>
    <row r="131" spans="4:33" ht="15">
      <c r="D131" s="57"/>
      <c r="H131" s="122">
        <f aca="true" t="shared" si="44" ref="H131:H162">IF($I$29&gt;=G31,1,0)</f>
        <v>1</v>
      </c>
      <c r="K131" s="122">
        <f t="shared" si="43"/>
        <v>1</v>
      </c>
      <c r="N131" s="122">
        <f aca="true" t="shared" si="45" ref="N131:N162">IF($O$29&gt;=G31,1,0)</f>
        <v>1</v>
      </c>
      <c r="S131" s="122">
        <f aca="true" t="shared" si="46" ref="S131:S194">IF($T$29&gt;=$G31,1,0)</f>
        <v>1</v>
      </c>
      <c r="AC131" s="123">
        <f aca="true" t="shared" si="47" ref="AC131:AC194">IF($AD$29&gt;=$G31,1,0)</f>
        <v>0</v>
      </c>
      <c r="AG131" s="122"/>
    </row>
    <row r="132" spans="4:33" ht="15">
      <c r="D132" s="57"/>
      <c r="H132" s="122">
        <f t="shared" si="44"/>
        <v>1</v>
      </c>
      <c r="K132" s="122">
        <f t="shared" si="43"/>
        <v>1</v>
      </c>
      <c r="N132" s="122">
        <f t="shared" si="45"/>
        <v>1</v>
      </c>
      <c r="S132" s="122">
        <f t="shared" si="46"/>
        <v>1</v>
      </c>
      <c r="AC132" s="123">
        <f t="shared" si="47"/>
        <v>0</v>
      </c>
      <c r="AG132" s="122"/>
    </row>
    <row r="133" spans="4:33" ht="15">
      <c r="D133" s="57"/>
      <c r="H133" s="122">
        <f t="shared" si="44"/>
        <v>0</v>
      </c>
      <c r="K133" s="122">
        <f t="shared" si="43"/>
        <v>1</v>
      </c>
      <c r="N133" s="122">
        <f t="shared" si="45"/>
        <v>0</v>
      </c>
      <c r="S133" s="122">
        <f t="shared" si="46"/>
        <v>1</v>
      </c>
      <c r="AC133" s="123">
        <f t="shared" si="47"/>
        <v>0</v>
      </c>
      <c r="AG133" s="122"/>
    </row>
    <row r="134" spans="4:33" ht="15">
      <c r="D134" s="57"/>
      <c r="H134" s="122">
        <f t="shared" si="44"/>
        <v>0</v>
      </c>
      <c r="K134" s="122">
        <f t="shared" si="43"/>
        <v>1</v>
      </c>
      <c r="N134" s="122">
        <f t="shared" si="45"/>
        <v>0</v>
      </c>
      <c r="S134" s="122">
        <f t="shared" si="46"/>
        <v>1</v>
      </c>
      <c r="AC134" s="123">
        <f t="shared" si="47"/>
        <v>0</v>
      </c>
      <c r="AG134" s="122"/>
    </row>
    <row r="135" spans="4:33" ht="15">
      <c r="D135" s="57"/>
      <c r="H135" s="122">
        <f t="shared" si="44"/>
        <v>0</v>
      </c>
      <c r="K135" s="122">
        <f t="shared" si="43"/>
        <v>1</v>
      </c>
      <c r="N135" s="122">
        <f t="shared" si="45"/>
        <v>0</v>
      </c>
      <c r="S135" s="122">
        <f t="shared" si="46"/>
        <v>1</v>
      </c>
      <c r="AC135" s="123">
        <f t="shared" si="47"/>
        <v>0</v>
      </c>
      <c r="AG135" s="122"/>
    </row>
    <row r="136" spans="4:33" ht="15">
      <c r="D136" s="57"/>
      <c r="H136" s="122">
        <f t="shared" si="44"/>
        <v>0</v>
      </c>
      <c r="K136" s="122">
        <f t="shared" si="43"/>
        <v>1</v>
      </c>
      <c r="N136" s="122">
        <f t="shared" si="45"/>
        <v>0</v>
      </c>
      <c r="S136" s="122">
        <f t="shared" si="46"/>
        <v>1</v>
      </c>
      <c r="AC136" s="123">
        <f t="shared" si="47"/>
        <v>0</v>
      </c>
      <c r="AG136" s="122"/>
    </row>
    <row r="137" spans="4:33" ht="15">
      <c r="D137" s="57"/>
      <c r="H137" s="122">
        <f t="shared" si="44"/>
        <v>0</v>
      </c>
      <c r="K137" s="122">
        <f t="shared" si="43"/>
        <v>1</v>
      </c>
      <c r="N137" s="122">
        <f t="shared" si="45"/>
        <v>0</v>
      </c>
      <c r="S137" s="122">
        <f t="shared" si="46"/>
        <v>1</v>
      </c>
      <c r="AC137" s="123">
        <f t="shared" si="47"/>
        <v>0</v>
      </c>
      <c r="AG137" s="122"/>
    </row>
    <row r="138" spans="4:33" ht="15">
      <c r="D138" s="57"/>
      <c r="H138" s="122">
        <f t="shared" si="44"/>
        <v>0</v>
      </c>
      <c r="K138" s="122">
        <f t="shared" si="43"/>
        <v>1</v>
      </c>
      <c r="N138" s="122">
        <f t="shared" si="45"/>
        <v>0</v>
      </c>
      <c r="S138" s="122">
        <f t="shared" si="46"/>
        <v>1</v>
      </c>
      <c r="AC138" s="123">
        <f t="shared" si="47"/>
        <v>0</v>
      </c>
      <c r="AG138" s="122"/>
    </row>
    <row r="139" spans="4:33" ht="15">
      <c r="D139" s="57"/>
      <c r="H139" s="122">
        <f t="shared" si="44"/>
        <v>0</v>
      </c>
      <c r="K139" s="122">
        <f t="shared" si="43"/>
        <v>1</v>
      </c>
      <c r="N139" s="122">
        <f t="shared" si="45"/>
        <v>0</v>
      </c>
      <c r="S139" s="122">
        <f t="shared" si="46"/>
        <v>1</v>
      </c>
      <c r="AC139" s="123">
        <f t="shared" si="47"/>
        <v>0</v>
      </c>
      <c r="AG139" s="122"/>
    </row>
    <row r="140" spans="4:33" ht="15">
      <c r="D140" s="57"/>
      <c r="H140" s="122">
        <f t="shared" si="44"/>
        <v>0</v>
      </c>
      <c r="K140" s="122">
        <f t="shared" si="43"/>
        <v>1</v>
      </c>
      <c r="N140" s="122">
        <f t="shared" si="45"/>
        <v>0</v>
      </c>
      <c r="S140" s="122">
        <f t="shared" si="46"/>
        <v>1</v>
      </c>
      <c r="AC140" s="123">
        <f t="shared" si="47"/>
        <v>0</v>
      </c>
      <c r="AG140" s="122"/>
    </row>
    <row r="141" spans="4:33" ht="15">
      <c r="D141" s="57"/>
      <c r="H141" s="122">
        <f t="shared" si="44"/>
        <v>0</v>
      </c>
      <c r="K141" s="122">
        <f t="shared" si="43"/>
        <v>1</v>
      </c>
      <c r="N141" s="122">
        <f t="shared" si="45"/>
        <v>0</v>
      </c>
      <c r="S141" s="122">
        <f t="shared" si="46"/>
        <v>1</v>
      </c>
      <c r="AC141" s="123">
        <f t="shared" si="47"/>
        <v>0</v>
      </c>
      <c r="AG141" s="122"/>
    </row>
    <row r="142" spans="4:33" ht="15">
      <c r="D142" s="57"/>
      <c r="H142" s="122">
        <f t="shared" si="44"/>
        <v>0</v>
      </c>
      <c r="K142" s="122">
        <f t="shared" si="43"/>
        <v>0</v>
      </c>
      <c r="N142" s="122">
        <f t="shared" si="45"/>
        <v>0</v>
      </c>
      <c r="S142" s="122">
        <f t="shared" si="46"/>
        <v>1</v>
      </c>
      <c r="AC142" s="123">
        <f t="shared" si="47"/>
        <v>0</v>
      </c>
      <c r="AG142" s="122"/>
    </row>
    <row r="143" spans="4:33" ht="15">
      <c r="D143" s="57"/>
      <c r="H143" s="122">
        <f t="shared" si="44"/>
        <v>0</v>
      </c>
      <c r="K143" s="122">
        <f t="shared" si="43"/>
        <v>0</v>
      </c>
      <c r="N143" s="122">
        <f t="shared" si="45"/>
        <v>0</v>
      </c>
      <c r="S143" s="122">
        <f t="shared" si="46"/>
        <v>1</v>
      </c>
      <c r="AC143" s="123">
        <f t="shared" si="47"/>
        <v>0</v>
      </c>
      <c r="AG143" s="122"/>
    </row>
    <row r="144" spans="4:33" ht="15">
      <c r="D144" s="57"/>
      <c r="H144" s="122">
        <f t="shared" si="44"/>
        <v>0</v>
      </c>
      <c r="K144" s="122">
        <f t="shared" si="43"/>
        <v>0</v>
      </c>
      <c r="N144" s="122">
        <f t="shared" si="45"/>
        <v>0</v>
      </c>
      <c r="S144" s="122">
        <f t="shared" si="46"/>
        <v>1</v>
      </c>
      <c r="AC144" s="123">
        <f t="shared" si="47"/>
        <v>0</v>
      </c>
      <c r="AG144" s="122"/>
    </row>
    <row r="145" spans="4:33" ht="15">
      <c r="D145" s="57"/>
      <c r="H145" s="122">
        <f t="shared" si="44"/>
        <v>0</v>
      </c>
      <c r="K145" s="122">
        <f t="shared" si="43"/>
        <v>0</v>
      </c>
      <c r="N145" s="122">
        <f t="shared" si="45"/>
        <v>0</v>
      </c>
      <c r="S145" s="122">
        <f t="shared" si="46"/>
        <v>0</v>
      </c>
      <c r="AC145" s="123">
        <f t="shared" si="47"/>
        <v>0</v>
      </c>
      <c r="AG145" s="122"/>
    </row>
    <row r="146" spans="4:33" ht="15">
      <c r="D146" s="57"/>
      <c r="H146" s="122">
        <f t="shared" si="44"/>
        <v>0</v>
      </c>
      <c r="K146" s="122">
        <f t="shared" si="43"/>
        <v>0</v>
      </c>
      <c r="N146" s="122">
        <f t="shared" si="45"/>
        <v>0</v>
      </c>
      <c r="S146" s="122">
        <f t="shared" si="46"/>
        <v>0</v>
      </c>
      <c r="AC146" s="123">
        <f t="shared" si="47"/>
        <v>0</v>
      </c>
      <c r="AG146" s="122"/>
    </row>
    <row r="147" spans="4:33" ht="15">
      <c r="D147" s="57"/>
      <c r="H147" s="122">
        <f t="shared" si="44"/>
        <v>0</v>
      </c>
      <c r="K147" s="122">
        <f t="shared" si="43"/>
        <v>0</v>
      </c>
      <c r="N147" s="122">
        <f t="shared" si="45"/>
        <v>0</v>
      </c>
      <c r="S147" s="122">
        <f t="shared" si="46"/>
        <v>0</v>
      </c>
      <c r="AC147" s="123">
        <f t="shared" si="47"/>
        <v>0</v>
      </c>
      <c r="AG147" s="122"/>
    </row>
    <row r="148" spans="4:33" ht="15">
      <c r="D148" s="57"/>
      <c r="H148" s="122">
        <f t="shared" si="44"/>
        <v>0</v>
      </c>
      <c r="K148" s="122">
        <f t="shared" si="43"/>
        <v>0</v>
      </c>
      <c r="N148" s="122">
        <f t="shared" si="45"/>
        <v>0</v>
      </c>
      <c r="S148" s="122">
        <f t="shared" si="46"/>
        <v>0</v>
      </c>
      <c r="AC148" s="123">
        <f t="shared" si="47"/>
        <v>0</v>
      </c>
      <c r="AG148" s="122"/>
    </row>
    <row r="149" spans="4:33" ht="15">
      <c r="D149" s="57"/>
      <c r="H149" s="122">
        <f t="shared" si="44"/>
        <v>0</v>
      </c>
      <c r="K149" s="122">
        <f t="shared" si="43"/>
        <v>0</v>
      </c>
      <c r="N149" s="122">
        <f t="shared" si="45"/>
        <v>0</v>
      </c>
      <c r="S149" s="122">
        <f t="shared" si="46"/>
        <v>0</v>
      </c>
      <c r="AC149" s="123">
        <f t="shared" si="47"/>
        <v>0</v>
      </c>
      <c r="AG149" s="122"/>
    </row>
    <row r="150" spans="4:33" ht="15">
      <c r="D150" s="57"/>
      <c r="H150" s="122">
        <f t="shared" si="44"/>
        <v>0</v>
      </c>
      <c r="K150" s="122">
        <f t="shared" si="43"/>
        <v>0</v>
      </c>
      <c r="N150" s="122">
        <f t="shared" si="45"/>
        <v>0</v>
      </c>
      <c r="S150" s="122">
        <f t="shared" si="46"/>
        <v>0</v>
      </c>
      <c r="AC150" s="123">
        <f t="shared" si="47"/>
        <v>0</v>
      </c>
      <c r="AG150" s="122"/>
    </row>
    <row r="151" spans="4:33" ht="15">
      <c r="D151" s="57"/>
      <c r="H151" s="122">
        <f t="shared" si="44"/>
        <v>0</v>
      </c>
      <c r="K151" s="122">
        <f t="shared" si="43"/>
        <v>0</v>
      </c>
      <c r="N151" s="122">
        <f t="shared" si="45"/>
        <v>0</v>
      </c>
      <c r="S151" s="122">
        <f t="shared" si="46"/>
        <v>0</v>
      </c>
      <c r="AC151" s="123">
        <f t="shared" si="47"/>
        <v>0</v>
      </c>
      <c r="AG151" s="122"/>
    </row>
    <row r="152" spans="4:33" ht="15">
      <c r="D152" s="57"/>
      <c r="H152" s="122">
        <f t="shared" si="44"/>
        <v>0</v>
      </c>
      <c r="K152" s="122">
        <f t="shared" si="43"/>
        <v>0</v>
      </c>
      <c r="N152" s="122">
        <f t="shared" si="45"/>
        <v>0</v>
      </c>
      <c r="S152" s="122">
        <f t="shared" si="46"/>
        <v>0</v>
      </c>
      <c r="AC152" s="123">
        <f t="shared" si="47"/>
        <v>0</v>
      </c>
      <c r="AG152" s="122"/>
    </row>
    <row r="153" spans="4:33" ht="15">
      <c r="D153" s="57"/>
      <c r="H153" s="122">
        <f t="shared" si="44"/>
        <v>0</v>
      </c>
      <c r="K153" s="122">
        <f t="shared" si="43"/>
        <v>0</v>
      </c>
      <c r="N153" s="122">
        <f t="shared" si="45"/>
        <v>0</v>
      </c>
      <c r="S153" s="122">
        <f t="shared" si="46"/>
        <v>0</v>
      </c>
      <c r="AC153" s="123">
        <f t="shared" si="47"/>
        <v>0</v>
      </c>
      <c r="AG153" s="122"/>
    </row>
    <row r="154" spans="4:33" ht="15">
      <c r="D154" s="57"/>
      <c r="H154" s="122">
        <f t="shared" si="44"/>
        <v>0</v>
      </c>
      <c r="K154" s="122">
        <f t="shared" si="43"/>
        <v>0</v>
      </c>
      <c r="N154" s="122">
        <f t="shared" si="45"/>
        <v>0</v>
      </c>
      <c r="S154" s="122">
        <f t="shared" si="46"/>
        <v>0</v>
      </c>
      <c r="AC154" s="123">
        <f t="shared" si="47"/>
        <v>0</v>
      </c>
      <c r="AG154" s="122"/>
    </row>
    <row r="155" spans="4:33" ht="15">
      <c r="D155" s="57"/>
      <c r="H155" s="122">
        <f t="shared" si="44"/>
        <v>0</v>
      </c>
      <c r="K155" s="122">
        <f t="shared" si="43"/>
        <v>0</v>
      </c>
      <c r="N155" s="122">
        <f t="shared" si="45"/>
        <v>0</v>
      </c>
      <c r="S155" s="122">
        <f t="shared" si="46"/>
        <v>0</v>
      </c>
      <c r="AC155" s="123">
        <f t="shared" si="47"/>
        <v>0</v>
      </c>
      <c r="AG155" s="122"/>
    </row>
    <row r="156" spans="4:33" ht="15">
      <c r="D156" s="57"/>
      <c r="H156" s="122">
        <f t="shared" si="44"/>
        <v>0</v>
      </c>
      <c r="K156" s="122">
        <f t="shared" si="43"/>
        <v>0</v>
      </c>
      <c r="N156" s="122">
        <f t="shared" si="45"/>
        <v>0</v>
      </c>
      <c r="S156" s="122">
        <f t="shared" si="46"/>
        <v>0</v>
      </c>
      <c r="AC156" s="123">
        <f t="shared" si="47"/>
        <v>0</v>
      </c>
      <c r="AG156" s="122"/>
    </row>
    <row r="157" spans="4:33" ht="15">
      <c r="D157" s="57"/>
      <c r="H157" s="122">
        <f t="shared" si="44"/>
        <v>0</v>
      </c>
      <c r="K157" s="122">
        <f t="shared" si="43"/>
        <v>0</v>
      </c>
      <c r="N157" s="122">
        <f t="shared" si="45"/>
        <v>0</v>
      </c>
      <c r="S157" s="122">
        <f t="shared" si="46"/>
        <v>0</v>
      </c>
      <c r="AC157" s="123">
        <f t="shared" si="47"/>
        <v>0</v>
      </c>
      <c r="AG157" s="122"/>
    </row>
    <row r="158" spans="4:33" ht="15">
      <c r="D158" s="57"/>
      <c r="H158" s="122">
        <f t="shared" si="44"/>
        <v>0</v>
      </c>
      <c r="K158" s="122">
        <f t="shared" si="43"/>
        <v>0</v>
      </c>
      <c r="N158" s="122">
        <f t="shared" si="45"/>
        <v>0</v>
      </c>
      <c r="S158" s="122">
        <f t="shared" si="46"/>
        <v>0</v>
      </c>
      <c r="AC158" s="123">
        <f t="shared" si="47"/>
        <v>0</v>
      </c>
      <c r="AG158" s="122"/>
    </row>
    <row r="159" spans="4:33" ht="15">
      <c r="D159" s="57"/>
      <c r="H159" s="122">
        <f t="shared" si="44"/>
        <v>0</v>
      </c>
      <c r="K159" s="122">
        <f t="shared" si="43"/>
        <v>0</v>
      </c>
      <c r="N159" s="122">
        <f t="shared" si="45"/>
        <v>0</v>
      </c>
      <c r="S159" s="122">
        <f t="shared" si="46"/>
        <v>0</v>
      </c>
      <c r="AC159" s="123">
        <f t="shared" si="47"/>
        <v>0</v>
      </c>
      <c r="AG159" s="122"/>
    </row>
    <row r="160" spans="4:33" ht="15">
      <c r="D160" s="57"/>
      <c r="H160" s="122">
        <f t="shared" si="44"/>
        <v>0</v>
      </c>
      <c r="K160" s="122">
        <f t="shared" si="43"/>
        <v>0</v>
      </c>
      <c r="N160" s="122">
        <f t="shared" si="45"/>
        <v>0</v>
      </c>
      <c r="S160" s="122">
        <f t="shared" si="46"/>
        <v>0</v>
      </c>
      <c r="AC160" s="123">
        <f t="shared" si="47"/>
        <v>0</v>
      </c>
      <c r="AG160" s="122"/>
    </row>
    <row r="161" spans="4:33" ht="15">
      <c r="D161" s="57"/>
      <c r="H161" s="122">
        <f t="shared" si="44"/>
        <v>0</v>
      </c>
      <c r="K161" s="122">
        <f t="shared" si="43"/>
        <v>0</v>
      </c>
      <c r="N161" s="122">
        <f t="shared" si="45"/>
        <v>0</v>
      </c>
      <c r="S161" s="122">
        <f t="shared" si="46"/>
        <v>0</v>
      </c>
      <c r="AC161" s="123">
        <f t="shared" si="47"/>
        <v>0</v>
      </c>
      <c r="AG161" s="122"/>
    </row>
    <row r="162" spans="4:33" ht="15">
      <c r="D162" s="57"/>
      <c r="H162" s="122">
        <f t="shared" si="44"/>
        <v>0</v>
      </c>
      <c r="K162" s="122">
        <f aca="true" t="shared" si="48" ref="K162:K193">IF($L$29&gt;=$G62,1,0)</f>
        <v>0</v>
      </c>
      <c r="N162" s="122">
        <f t="shared" si="45"/>
        <v>0</v>
      </c>
      <c r="S162" s="122">
        <f t="shared" si="46"/>
        <v>0</v>
      </c>
      <c r="AC162" s="123">
        <f t="shared" si="47"/>
        <v>0</v>
      </c>
      <c r="AG162" s="122"/>
    </row>
    <row r="163" spans="4:33" ht="15">
      <c r="D163" s="57"/>
      <c r="H163" s="122">
        <f aca="true" t="shared" si="49" ref="H163:H194">IF($I$29&gt;=G63,1,0)</f>
        <v>0</v>
      </c>
      <c r="K163" s="122">
        <f t="shared" si="48"/>
        <v>0</v>
      </c>
      <c r="N163" s="122">
        <f aca="true" t="shared" si="50" ref="N163:N194">IF($O$29&gt;=G63,1,0)</f>
        <v>0</v>
      </c>
      <c r="S163" s="122">
        <f t="shared" si="46"/>
        <v>0</v>
      </c>
      <c r="AC163" s="123">
        <f t="shared" si="47"/>
        <v>0</v>
      </c>
      <c r="AG163" s="122"/>
    </row>
    <row r="164" spans="4:33" ht="15">
      <c r="D164" s="57"/>
      <c r="H164" s="122">
        <f t="shared" si="49"/>
        <v>0</v>
      </c>
      <c r="K164" s="122">
        <f t="shared" si="48"/>
        <v>0</v>
      </c>
      <c r="N164" s="122">
        <f t="shared" si="50"/>
        <v>0</v>
      </c>
      <c r="S164" s="122">
        <f t="shared" si="46"/>
        <v>0</v>
      </c>
      <c r="AC164" s="123">
        <f t="shared" si="47"/>
        <v>0</v>
      </c>
      <c r="AG164" s="122"/>
    </row>
    <row r="165" spans="4:33" ht="15">
      <c r="D165" s="57"/>
      <c r="H165" s="122">
        <f t="shared" si="49"/>
        <v>0</v>
      </c>
      <c r="K165" s="122">
        <f t="shared" si="48"/>
        <v>0</v>
      </c>
      <c r="N165" s="122">
        <f t="shared" si="50"/>
        <v>0</v>
      </c>
      <c r="S165" s="122">
        <f t="shared" si="46"/>
        <v>0</v>
      </c>
      <c r="AC165" s="123">
        <f t="shared" si="47"/>
        <v>0</v>
      </c>
      <c r="AG165" s="122"/>
    </row>
    <row r="166" spans="4:33" ht="15">
      <c r="D166" s="57"/>
      <c r="H166" s="122">
        <f t="shared" si="49"/>
        <v>0</v>
      </c>
      <c r="K166" s="122">
        <f t="shared" si="48"/>
        <v>0</v>
      </c>
      <c r="N166" s="122">
        <f t="shared" si="50"/>
        <v>0</v>
      </c>
      <c r="S166" s="122">
        <f t="shared" si="46"/>
        <v>0</v>
      </c>
      <c r="AC166" s="123">
        <f t="shared" si="47"/>
        <v>0</v>
      </c>
      <c r="AG166" s="122"/>
    </row>
    <row r="167" spans="4:33" ht="15">
      <c r="D167" s="57"/>
      <c r="H167" s="122">
        <f t="shared" si="49"/>
        <v>0</v>
      </c>
      <c r="K167" s="122">
        <f t="shared" si="48"/>
        <v>0</v>
      </c>
      <c r="N167" s="122">
        <f t="shared" si="50"/>
        <v>0</v>
      </c>
      <c r="S167" s="122">
        <f t="shared" si="46"/>
        <v>0</v>
      </c>
      <c r="AC167" s="123">
        <f t="shared" si="47"/>
        <v>0</v>
      </c>
      <c r="AG167" s="122"/>
    </row>
    <row r="168" spans="4:33" ht="15">
      <c r="D168" s="57"/>
      <c r="H168" s="122">
        <f t="shared" si="49"/>
        <v>0</v>
      </c>
      <c r="K168" s="122">
        <f t="shared" si="48"/>
        <v>0</v>
      </c>
      <c r="N168" s="122">
        <f t="shared" si="50"/>
        <v>0</v>
      </c>
      <c r="S168" s="122">
        <f t="shared" si="46"/>
        <v>0</v>
      </c>
      <c r="AC168" s="123">
        <f t="shared" si="47"/>
        <v>0</v>
      </c>
      <c r="AG168" s="122"/>
    </row>
    <row r="169" spans="4:33" ht="15">
      <c r="D169" s="57"/>
      <c r="H169" s="122">
        <f t="shared" si="49"/>
        <v>0</v>
      </c>
      <c r="K169" s="122">
        <f t="shared" si="48"/>
        <v>0</v>
      </c>
      <c r="N169" s="122">
        <f t="shared" si="50"/>
        <v>0</v>
      </c>
      <c r="S169" s="122">
        <f t="shared" si="46"/>
        <v>0</v>
      </c>
      <c r="AC169" s="123">
        <f t="shared" si="47"/>
        <v>0</v>
      </c>
      <c r="AG169" s="122"/>
    </row>
    <row r="170" spans="4:33" ht="15">
      <c r="D170" s="57"/>
      <c r="H170" s="122">
        <f t="shared" si="49"/>
        <v>0</v>
      </c>
      <c r="K170" s="122">
        <f t="shared" si="48"/>
        <v>0</v>
      </c>
      <c r="N170" s="122">
        <f t="shared" si="50"/>
        <v>0</v>
      </c>
      <c r="S170" s="122">
        <f t="shared" si="46"/>
        <v>0</v>
      </c>
      <c r="AC170" s="123">
        <f t="shared" si="47"/>
        <v>0</v>
      </c>
      <c r="AG170" s="122"/>
    </row>
    <row r="171" spans="4:33" ht="15">
      <c r="D171" s="57"/>
      <c r="H171" s="122">
        <f t="shared" si="49"/>
        <v>0</v>
      </c>
      <c r="K171" s="122">
        <f t="shared" si="48"/>
        <v>0</v>
      </c>
      <c r="N171" s="122">
        <f t="shared" si="50"/>
        <v>0</v>
      </c>
      <c r="S171" s="122">
        <f t="shared" si="46"/>
        <v>0</v>
      </c>
      <c r="AC171" s="123">
        <f t="shared" si="47"/>
        <v>0</v>
      </c>
      <c r="AG171" s="122"/>
    </row>
    <row r="172" spans="4:33" ht="15">
      <c r="D172" s="57"/>
      <c r="H172" s="122">
        <f t="shared" si="49"/>
        <v>0</v>
      </c>
      <c r="K172" s="122">
        <f t="shared" si="48"/>
        <v>0</v>
      </c>
      <c r="N172" s="122">
        <f t="shared" si="50"/>
        <v>0</v>
      </c>
      <c r="S172" s="122">
        <f t="shared" si="46"/>
        <v>0</v>
      </c>
      <c r="AC172" s="123">
        <f t="shared" si="47"/>
        <v>0</v>
      </c>
      <c r="AG172" s="122"/>
    </row>
    <row r="173" spans="4:33" ht="15">
      <c r="D173" s="57"/>
      <c r="H173" s="122">
        <f t="shared" si="49"/>
        <v>0</v>
      </c>
      <c r="K173" s="122">
        <f t="shared" si="48"/>
        <v>0</v>
      </c>
      <c r="N173" s="122">
        <f t="shared" si="50"/>
        <v>0</v>
      </c>
      <c r="S173" s="122">
        <f t="shared" si="46"/>
        <v>0</v>
      </c>
      <c r="AC173" s="123">
        <f t="shared" si="47"/>
        <v>0</v>
      </c>
      <c r="AG173" s="122"/>
    </row>
    <row r="174" spans="4:33" ht="15">
      <c r="D174" s="57"/>
      <c r="H174" s="122">
        <f t="shared" si="49"/>
        <v>0</v>
      </c>
      <c r="K174" s="122">
        <f t="shared" si="48"/>
        <v>0</v>
      </c>
      <c r="N174" s="122">
        <f t="shared" si="50"/>
        <v>0</v>
      </c>
      <c r="S174" s="122">
        <f t="shared" si="46"/>
        <v>0</v>
      </c>
      <c r="AC174" s="123">
        <f t="shared" si="47"/>
        <v>0</v>
      </c>
      <c r="AG174" s="122"/>
    </row>
    <row r="175" spans="4:33" ht="15">
      <c r="D175" s="57"/>
      <c r="H175" s="122">
        <f t="shared" si="49"/>
        <v>0</v>
      </c>
      <c r="K175" s="122">
        <f t="shared" si="48"/>
        <v>0</v>
      </c>
      <c r="N175" s="122">
        <f t="shared" si="50"/>
        <v>0</v>
      </c>
      <c r="S175" s="122">
        <f t="shared" si="46"/>
        <v>0</v>
      </c>
      <c r="AC175" s="123">
        <f t="shared" si="47"/>
        <v>0</v>
      </c>
      <c r="AG175" s="122"/>
    </row>
    <row r="176" spans="4:33" ht="15">
      <c r="D176" s="57"/>
      <c r="H176" s="122">
        <f t="shared" si="49"/>
        <v>0</v>
      </c>
      <c r="K176" s="122">
        <f t="shared" si="48"/>
        <v>0</v>
      </c>
      <c r="N176" s="122">
        <f t="shared" si="50"/>
        <v>0</v>
      </c>
      <c r="S176" s="122">
        <f t="shared" si="46"/>
        <v>0</v>
      </c>
      <c r="AC176" s="123">
        <f t="shared" si="47"/>
        <v>0</v>
      </c>
      <c r="AG176" s="122"/>
    </row>
    <row r="177" spans="4:33" ht="15">
      <c r="D177" s="57"/>
      <c r="H177" s="122">
        <f t="shared" si="49"/>
        <v>0</v>
      </c>
      <c r="K177" s="122">
        <f t="shared" si="48"/>
        <v>0</v>
      </c>
      <c r="N177" s="122">
        <f t="shared" si="50"/>
        <v>0</v>
      </c>
      <c r="S177" s="122">
        <f t="shared" si="46"/>
        <v>0</v>
      </c>
      <c r="AC177" s="123">
        <f t="shared" si="47"/>
        <v>0</v>
      </c>
      <c r="AG177" s="122"/>
    </row>
    <row r="178" spans="4:33" ht="15">
      <c r="D178" s="57"/>
      <c r="H178" s="122">
        <f t="shared" si="49"/>
        <v>0</v>
      </c>
      <c r="K178" s="122">
        <f t="shared" si="48"/>
        <v>0</v>
      </c>
      <c r="N178" s="122">
        <f t="shared" si="50"/>
        <v>0</v>
      </c>
      <c r="S178" s="122">
        <f t="shared" si="46"/>
        <v>0</v>
      </c>
      <c r="AC178" s="123">
        <f t="shared" si="47"/>
        <v>0</v>
      </c>
      <c r="AG178" s="122"/>
    </row>
    <row r="179" spans="4:33" ht="15">
      <c r="D179" s="57"/>
      <c r="H179" s="122">
        <f t="shared" si="49"/>
        <v>0</v>
      </c>
      <c r="K179" s="122">
        <f t="shared" si="48"/>
        <v>0</v>
      </c>
      <c r="N179" s="122">
        <f t="shared" si="50"/>
        <v>0</v>
      </c>
      <c r="S179" s="122">
        <f t="shared" si="46"/>
        <v>0</v>
      </c>
      <c r="AC179" s="123">
        <f t="shared" si="47"/>
        <v>0</v>
      </c>
      <c r="AG179" s="122"/>
    </row>
    <row r="180" spans="4:33" ht="15">
      <c r="D180" s="57"/>
      <c r="H180" s="122">
        <f t="shared" si="49"/>
        <v>0</v>
      </c>
      <c r="K180" s="122">
        <f t="shared" si="48"/>
        <v>0</v>
      </c>
      <c r="N180" s="122">
        <f t="shared" si="50"/>
        <v>0</v>
      </c>
      <c r="S180" s="122">
        <f t="shared" si="46"/>
        <v>0</v>
      </c>
      <c r="AC180" s="123">
        <f t="shared" si="47"/>
        <v>0</v>
      </c>
      <c r="AG180" s="122"/>
    </row>
    <row r="181" spans="4:33" ht="15">
      <c r="D181" s="57"/>
      <c r="H181" s="122">
        <f t="shared" si="49"/>
        <v>0</v>
      </c>
      <c r="K181" s="122">
        <f t="shared" si="48"/>
        <v>0</v>
      </c>
      <c r="N181" s="122">
        <f t="shared" si="50"/>
        <v>0</v>
      </c>
      <c r="S181" s="122">
        <f t="shared" si="46"/>
        <v>0</v>
      </c>
      <c r="AC181" s="123">
        <f t="shared" si="47"/>
        <v>0</v>
      </c>
      <c r="AG181" s="122"/>
    </row>
    <row r="182" spans="4:33" ht="15">
      <c r="D182" s="57"/>
      <c r="H182" s="122">
        <f t="shared" si="49"/>
        <v>0</v>
      </c>
      <c r="K182" s="122">
        <f t="shared" si="48"/>
        <v>0</v>
      </c>
      <c r="N182" s="122">
        <f t="shared" si="50"/>
        <v>0</v>
      </c>
      <c r="S182" s="122">
        <f t="shared" si="46"/>
        <v>0</v>
      </c>
      <c r="AC182" s="123">
        <f t="shared" si="47"/>
        <v>0</v>
      </c>
      <c r="AG182" s="122"/>
    </row>
    <row r="183" spans="4:33" ht="15">
      <c r="D183" s="57"/>
      <c r="H183" s="122">
        <f t="shared" si="49"/>
        <v>0</v>
      </c>
      <c r="K183" s="122">
        <f t="shared" si="48"/>
        <v>0</v>
      </c>
      <c r="N183" s="122">
        <f t="shared" si="50"/>
        <v>0</v>
      </c>
      <c r="S183" s="122">
        <f t="shared" si="46"/>
        <v>0</v>
      </c>
      <c r="AC183" s="123">
        <f t="shared" si="47"/>
        <v>0</v>
      </c>
      <c r="AG183" s="122"/>
    </row>
    <row r="184" spans="4:33" ht="15">
      <c r="D184" s="57"/>
      <c r="H184" s="122">
        <f t="shared" si="49"/>
        <v>0</v>
      </c>
      <c r="K184" s="122">
        <f t="shared" si="48"/>
        <v>0</v>
      </c>
      <c r="N184" s="122">
        <f t="shared" si="50"/>
        <v>0</v>
      </c>
      <c r="S184" s="122">
        <f t="shared" si="46"/>
        <v>0</v>
      </c>
      <c r="AC184" s="123">
        <f t="shared" si="47"/>
        <v>0</v>
      </c>
      <c r="AG184" s="122"/>
    </row>
    <row r="185" spans="4:33" ht="15">
      <c r="D185" s="57"/>
      <c r="H185" s="122">
        <f t="shared" si="49"/>
        <v>0</v>
      </c>
      <c r="K185" s="122">
        <f t="shared" si="48"/>
        <v>0</v>
      </c>
      <c r="N185" s="122">
        <f t="shared" si="50"/>
        <v>0</v>
      </c>
      <c r="S185" s="122">
        <f t="shared" si="46"/>
        <v>0</v>
      </c>
      <c r="AC185" s="123">
        <f t="shared" si="47"/>
        <v>0</v>
      </c>
      <c r="AG185" s="122"/>
    </row>
    <row r="186" spans="4:33" ht="15">
      <c r="D186" s="57"/>
      <c r="H186" s="122">
        <f t="shared" si="49"/>
        <v>0</v>
      </c>
      <c r="K186" s="122">
        <f t="shared" si="48"/>
        <v>0</v>
      </c>
      <c r="N186" s="122">
        <f t="shared" si="50"/>
        <v>0</v>
      </c>
      <c r="S186" s="122">
        <f t="shared" si="46"/>
        <v>0</v>
      </c>
      <c r="AC186" s="123">
        <f t="shared" si="47"/>
        <v>0</v>
      </c>
      <c r="AG186" s="122"/>
    </row>
    <row r="187" spans="4:33" ht="15">
      <c r="D187" s="57"/>
      <c r="H187" s="122">
        <f t="shared" si="49"/>
        <v>0</v>
      </c>
      <c r="K187" s="122">
        <f t="shared" si="48"/>
        <v>0</v>
      </c>
      <c r="N187" s="122">
        <f t="shared" si="50"/>
        <v>0</v>
      </c>
      <c r="S187" s="122">
        <f t="shared" si="46"/>
        <v>0</v>
      </c>
      <c r="AC187" s="123">
        <f t="shared" si="47"/>
        <v>0</v>
      </c>
      <c r="AG187" s="122"/>
    </row>
    <row r="188" spans="4:33" ht="15">
      <c r="D188" s="57"/>
      <c r="H188" s="122">
        <f t="shared" si="49"/>
        <v>0</v>
      </c>
      <c r="K188" s="122">
        <f t="shared" si="48"/>
        <v>0</v>
      </c>
      <c r="N188" s="122">
        <f t="shared" si="50"/>
        <v>0</v>
      </c>
      <c r="S188" s="122">
        <f t="shared" si="46"/>
        <v>0</v>
      </c>
      <c r="AC188" s="123">
        <f t="shared" si="47"/>
        <v>0</v>
      </c>
      <c r="AG188" s="122"/>
    </row>
    <row r="189" spans="4:33" ht="15">
      <c r="D189" s="57"/>
      <c r="H189" s="122">
        <f t="shared" si="49"/>
        <v>0</v>
      </c>
      <c r="K189" s="122">
        <f t="shared" si="48"/>
        <v>0</v>
      </c>
      <c r="N189" s="122">
        <f t="shared" si="50"/>
        <v>0</v>
      </c>
      <c r="S189" s="122">
        <f t="shared" si="46"/>
        <v>0</v>
      </c>
      <c r="AC189" s="123">
        <f t="shared" si="47"/>
        <v>0</v>
      </c>
      <c r="AG189" s="122"/>
    </row>
    <row r="190" spans="4:33" ht="15">
      <c r="D190" s="57"/>
      <c r="H190" s="122">
        <f t="shared" si="49"/>
        <v>0</v>
      </c>
      <c r="K190" s="122">
        <f t="shared" si="48"/>
        <v>0</v>
      </c>
      <c r="N190" s="122">
        <f t="shared" si="50"/>
        <v>0</v>
      </c>
      <c r="S190" s="122">
        <f t="shared" si="46"/>
        <v>0</v>
      </c>
      <c r="AC190" s="123">
        <f t="shared" si="47"/>
        <v>0</v>
      </c>
      <c r="AG190" s="122"/>
    </row>
    <row r="191" spans="4:33" ht="15">
      <c r="D191" s="57"/>
      <c r="H191" s="122">
        <f t="shared" si="49"/>
        <v>0</v>
      </c>
      <c r="K191" s="122">
        <f t="shared" si="48"/>
        <v>0</v>
      </c>
      <c r="N191" s="122">
        <f t="shared" si="50"/>
        <v>0</v>
      </c>
      <c r="S191" s="122">
        <f t="shared" si="46"/>
        <v>0</v>
      </c>
      <c r="AC191" s="123">
        <f t="shared" si="47"/>
        <v>0</v>
      </c>
      <c r="AG191" s="122"/>
    </row>
    <row r="192" spans="4:33" ht="15">
      <c r="D192" s="57"/>
      <c r="H192" s="122">
        <f t="shared" si="49"/>
        <v>0</v>
      </c>
      <c r="K192" s="122">
        <f t="shared" si="48"/>
        <v>0</v>
      </c>
      <c r="N192" s="122">
        <f t="shared" si="50"/>
        <v>0</v>
      </c>
      <c r="S192" s="122">
        <f t="shared" si="46"/>
        <v>0</v>
      </c>
      <c r="AC192" s="123">
        <f t="shared" si="47"/>
        <v>0</v>
      </c>
      <c r="AG192" s="122"/>
    </row>
    <row r="193" spans="4:33" ht="15">
      <c r="D193" s="57"/>
      <c r="H193" s="122">
        <f t="shared" si="49"/>
        <v>0</v>
      </c>
      <c r="K193" s="122">
        <f t="shared" si="48"/>
        <v>0</v>
      </c>
      <c r="N193" s="122">
        <f t="shared" si="50"/>
        <v>0</v>
      </c>
      <c r="S193" s="122">
        <f t="shared" si="46"/>
        <v>0</v>
      </c>
      <c r="AC193" s="123">
        <f t="shared" si="47"/>
        <v>0</v>
      </c>
      <c r="AG193" s="122"/>
    </row>
    <row r="194" spans="4:33" ht="15">
      <c r="D194" s="57"/>
      <c r="H194" s="122">
        <f t="shared" si="49"/>
        <v>0</v>
      </c>
      <c r="K194" s="122">
        <f aca="true" t="shared" si="51" ref="K194:K225">IF($L$29&gt;=$G94,1,0)</f>
        <v>0</v>
      </c>
      <c r="N194" s="122">
        <f t="shared" si="50"/>
        <v>0</v>
      </c>
      <c r="S194" s="122">
        <f t="shared" si="46"/>
        <v>0</v>
      </c>
      <c r="AC194" s="123">
        <f t="shared" si="47"/>
        <v>0</v>
      </c>
      <c r="AG194" s="122"/>
    </row>
    <row r="195" spans="4:33" ht="15">
      <c r="D195" s="57"/>
      <c r="H195" s="122">
        <f aca="true" t="shared" si="52" ref="H195:H226">IF($I$29&gt;=G95,1,0)</f>
        <v>0</v>
      </c>
      <c r="K195" s="122">
        <f t="shared" si="51"/>
        <v>0</v>
      </c>
      <c r="N195" s="122">
        <f aca="true" t="shared" si="53" ref="N195:N226">IF($O$29&gt;=G95,1,0)</f>
        <v>0</v>
      </c>
      <c r="S195" s="122">
        <f aca="true" t="shared" si="54" ref="S195:S229">IF($T$29&gt;=$G95,1,0)</f>
        <v>0</v>
      </c>
      <c r="AC195" s="123">
        <f aca="true" t="shared" si="55" ref="AC195:AC229">IF($AD$29&gt;=$G95,1,0)</f>
        <v>0</v>
      </c>
      <c r="AG195" s="122"/>
    </row>
    <row r="196" spans="4:33" ht="15">
      <c r="D196" s="57"/>
      <c r="H196" s="122">
        <f t="shared" si="52"/>
        <v>0</v>
      </c>
      <c r="K196" s="122">
        <f t="shared" si="51"/>
        <v>0</v>
      </c>
      <c r="N196" s="122">
        <f t="shared" si="53"/>
        <v>0</v>
      </c>
      <c r="S196" s="122">
        <f t="shared" si="54"/>
        <v>0</v>
      </c>
      <c r="AC196" s="123">
        <f t="shared" si="55"/>
        <v>0</v>
      </c>
      <c r="AG196" s="122"/>
    </row>
    <row r="197" spans="4:33" ht="15">
      <c r="D197" s="57"/>
      <c r="H197" s="122">
        <f t="shared" si="52"/>
        <v>0</v>
      </c>
      <c r="K197" s="122">
        <f t="shared" si="51"/>
        <v>0</v>
      </c>
      <c r="N197" s="122">
        <f t="shared" si="53"/>
        <v>0</v>
      </c>
      <c r="S197" s="122">
        <f t="shared" si="54"/>
        <v>0</v>
      </c>
      <c r="AC197" s="123">
        <f t="shared" si="55"/>
        <v>0</v>
      </c>
      <c r="AG197" s="122"/>
    </row>
    <row r="198" spans="4:33" ht="15">
      <c r="D198" s="57"/>
      <c r="H198" s="122">
        <f t="shared" si="52"/>
        <v>0</v>
      </c>
      <c r="K198" s="122">
        <f t="shared" si="51"/>
        <v>0</v>
      </c>
      <c r="N198" s="122">
        <f t="shared" si="53"/>
        <v>0</v>
      </c>
      <c r="S198" s="122">
        <f t="shared" si="54"/>
        <v>0</v>
      </c>
      <c r="AC198" s="123">
        <f t="shared" si="55"/>
        <v>0</v>
      </c>
      <c r="AG198" s="122"/>
    </row>
    <row r="199" spans="4:33" ht="15">
      <c r="D199" s="57"/>
      <c r="H199" s="122">
        <f t="shared" si="52"/>
        <v>0</v>
      </c>
      <c r="K199" s="122">
        <f t="shared" si="51"/>
        <v>0</v>
      </c>
      <c r="N199" s="122">
        <f t="shared" si="53"/>
        <v>0</v>
      </c>
      <c r="S199" s="122">
        <f t="shared" si="54"/>
        <v>0</v>
      </c>
      <c r="AC199" s="123">
        <f t="shared" si="55"/>
        <v>0</v>
      </c>
      <c r="AG199" s="122"/>
    </row>
    <row r="200" spans="4:33" ht="15">
      <c r="D200" s="57"/>
      <c r="H200" s="122">
        <f t="shared" si="52"/>
        <v>0</v>
      </c>
      <c r="K200" s="122">
        <f t="shared" si="51"/>
        <v>0</v>
      </c>
      <c r="N200" s="122">
        <f t="shared" si="53"/>
        <v>0</v>
      </c>
      <c r="S200" s="122">
        <f t="shared" si="54"/>
        <v>0</v>
      </c>
      <c r="AC200" s="123">
        <f t="shared" si="55"/>
        <v>0</v>
      </c>
      <c r="AG200" s="122"/>
    </row>
    <row r="201" spans="4:33" ht="15">
      <c r="D201" s="57"/>
      <c r="H201" s="122">
        <f t="shared" si="52"/>
        <v>0</v>
      </c>
      <c r="K201" s="122">
        <f t="shared" si="51"/>
        <v>0</v>
      </c>
      <c r="N201" s="122">
        <f t="shared" si="53"/>
        <v>0</v>
      </c>
      <c r="S201" s="122">
        <f t="shared" si="54"/>
        <v>0</v>
      </c>
      <c r="AC201" s="123">
        <f t="shared" si="55"/>
        <v>0</v>
      </c>
      <c r="AG201" s="122"/>
    </row>
    <row r="202" spans="4:33" ht="15">
      <c r="D202" s="57"/>
      <c r="H202" s="122">
        <f t="shared" si="52"/>
        <v>0</v>
      </c>
      <c r="K202" s="122">
        <f t="shared" si="51"/>
        <v>0</v>
      </c>
      <c r="N202" s="122">
        <f t="shared" si="53"/>
        <v>0</v>
      </c>
      <c r="S202" s="122">
        <f t="shared" si="54"/>
        <v>0</v>
      </c>
      <c r="AC202" s="123">
        <f t="shared" si="55"/>
        <v>0</v>
      </c>
      <c r="AG202" s="122"/>
    </row>
    <row r="203" spans="4:33" ht="15">
      <c r="D203" s="57"/>
      <c r="H203" s="122">
        <f t="shared" si="52"/>
        <v>0</v>
      </c>
      <c r="K203" s="122">
        <f t="shared" si="51"/>
        <v>0</v>
      </c>
      <c r="N203" s="122">
        <f t="shared" si="53"/>
        <v>0</v>
      </c>
      <c r="S203" s="122">
        <f t="shared" si="54"/>
        <v>0</v>
      </c>
      <c r="AC203" s="123">
        <f t="shared" si="55"/>
        <v>0</v>
      </c>
      <c r="AG203" s="122"/>
    </row>
    <row r="204" spans="4:33" ht="15">
      <c r="D204" s="57"/>
      <c r="H204" s="122">
        <f t="shared" si="52"/>
        <v>0</v>
      </c>
      <c r="K204" s="122">
        <f t="shared" si="51"/>
        <v>0</v>
      </c>
      <c r="N204" s="122">
        <f t="shared" si="53"/>
        <v>0</v>
      </c>
      <c r="S204" s="122">
        <f t="shared" si="54"/>
        <v>0</v>
      </c>
      <c r="AC204" s="123">
        <f t="shared" si="55"/>
        <v>0</v>
      </c>
      <c r="AG204" s="122"/>
    </row>
    <row r="205" spans="4:33" ht="15">
      <c r="D205" s="57"/>
      <c r="H205" s="122">
        <f t="shared" si="52"/>
        <v>0</v>
      </c>
      <c r="K205" s="122">
        <f t="shared" si="51"/>
        <v>0</v>
      </c>
      <c r="N205" s="122">
        <f t="shared" si="53"/>
        <v>0</v>
      </c>
      <c r="S205" s="122">
        <f t="shared" si="54"/>
        <v>0</v>
      </c>
      <c r="AC205" s="123">
        <f t="shared" si="55"/>
        <v>0</v>
      </c>
      <c r="AG205" s="122"/>
    </row>
    <row r="206" spans="4:33" ht="15">
      <c r="D206" s="57"/>
      <c r="H206" s="122">
        <f t="shared" si="52"/>
        <v>0</v>
      </c>
      <c r="K206" s="122">
        <f t="shared" si="51"/>
        <v>0</v>
      </c>
      <c r="N206" s="122">
        <f t="shared" si="53"/>
        <v>0</v>
      </c>
      <c r="S206" s="122">
        <f t="shared" si="54"/>
        <v>0</v>
      </c>
      <c r="AC206" s="123">
        <f t="shared" si="55"/>
        <v>0</v>
      </c>
      <c r="AG206" s="122"/>
    </row>
    <row r="207" spans="4:33" ht="15">
      <c r="D207" s="57"/>
      <c r="H207" s="122">
        <f t="shared" si="52"/>
        <v>0</v>
      </c>
      <c r="K207" s="122">
        <f t="shared" si="51"/>
        <v>0</v>
      </c>
      <c r="N207" s="122">
        <f t="shared" si="53"/>
        <v>0</v>
      </c>
      <c r="S207" s="122">
        <f t="shared" si="54"/>
        <v>0</v>
      </c>
      <c r="AC207" s="123">
        <f t="shared" si="55"/>
        <v>0</v>
      </c>
      <c r="AG207" s="122"/>
    </row>
    <row r="208" spans="4:33" ht="15">
      <c r="D208" s="57"/>
      <c r="H208" s="122">
        <f t="shared" si="52"/>
        <v>0</v>
      </c>
      <c r="K208" s="122">
        <f t="shared" si="51"/>
        <v>0</v>
      </c>
      <c r="N208" s="122">
        <f t="shared" si="53"/>
        <v>0</v>
      </c>
      <c r="S208" s="122">
        <f t="shared" si="54"/>
        <v>0</v>
      </c>
      <c r="AC208" s="123">
        <f t="shared" si="55"/>
        <v>0</v>
      </c>
      <c r="AG208" s="122"/>
    </row>
    <row r="209" spans="4:33" ht="15">
      <c r="D209" s="57"/>
      <c r="H209" s="122">
        <f t="shared" si="52"/>
        <v>0</v>
      </c>
      <c r="K209" s="122">
        <f t="shared" si="51"/>
        <v>0</v>
      </c>
      <c r="N209" s="122">
        <f t="shared" si="53"/>
        <v>0</v>
      </c>
      <c r="S209" s="122">
        <f t="shared" si="54"/>
        <v>0</v>
      </c>
      <c r="AC209" s="123">
        <f t="shared" si="55"/>
        <v>0</v>
      </c>
      <c r="AG209" s="122"/>
    </row>
    <row r="210" spans="4:33" ht="15">
      <c r="D210" s="57"/>
      <c r="H210" s="122">
        <f t="shared" si="52"/>
        <v>0</v>
      </c>
      <c r="K210" s="122">
        <f t="shared" si="51"/>
        <v>0</v>
      </c>
      <c r="N210" s="122">
        <f t="shared" si="53"/>
        <v>0</v>
      </c>
      <c r="S210" s="122">
        <f t="shared" si="54"/>
        <v>0</v>
      </c>
      <c r="AC210" s="123">
        <f t="shared" si="55"/>
        <v>0</v>
      </c>
      <c r="AG210" s="122"/>
    </row>
    <row r="211" spans="4:33" ht="15">
      <c r="D211" s="57"/>
      <c r="H211" s="122">
        <f t="shared" si="52"/>
        <v>0</v>
      </c>
      <c r="K211" s="122">
        <f t="shared" si="51"/>
        <v>0</v>
      </c>
      <c r="N211" s="122">
        <f t="shared" si="53"/>
        <v>0</v>
      </c>
      <c r="S211" s="122">
        <f t="shared" si="54"/>
        <v>0</v>
      </c>
      <c r="AC211" s="123">
        <f t="shared" si="55"/>
        <v>0</v>
      </c>
      <c r="AG211" s="122"/>
    </row>
    <row r="212" spans="4:33" ht="15">
      <c r="D212" s="57"/>
      <c r="H212" s="122">
        <f t="shared" si="52"/>
        <v>0</v>
      </c>
      <c r="K212" s="122">
        <f t="shared" si="51"/>
        <v>0</v>
      </c>
      <c r="N212" s="122">
        <f t="shared" si="53"/>
        <v>0</v>
      </c>
      <c r="S212" s="122">
        <f t="shared" si="54"/>
        <v>0</v>
      </c>
      <c r="AC212" s="123">
        <f t="shared" si="55"/>
        <v>0</v>
      </c>
      <c r="AG212" s="122"/>
    </row>
    <row r="213" spans="4:33" ht="15">
      <c r="D213" s="57"/>
      <c r="H213" s="122">
        <f t="shared" si="52"/>
        <v>0</v>
      </c>
      <c r="K213" s="122">
        <f t="shared" si="51"/>
        <v>0</v>
      </c>
      <c r="N213" s="122">
        <f t="shared" si="53"/>
        <v>0</v>
      </c>
      <c r="S213" s="122">
        <f t="shared" si="54"/>
        <v>0</v>
      </c>
      <c r="AC213" s="123">
        <f t="shared" si="55"/>
        <v>0</v>
      </c>
      <c r="AG213" s="122"/>
    </row>
    <row r="214" spans="4:33" ht="15">
      <c r="D214" s="57"/>
      <c r="H214" s="122">
        <f t="shared" si="52"/>
        <v>0</v>
      </c>
      <c r="K214" s="122">
        <f t="shared" si="51"/>
        <v>0</v>
      </c>
      <c r="N214" s="122">
        <f t="shared" si="53"/>
        <v>0</v>
      </c>
      <c r="S214" s="122">
        <f t="shared" si="54"/>
        <v>0</v>
      </c>
      <c r="AC214" s="123">
        <f t="shared" si="55"/>
        <v>0</v>
      </c>
      <c r="AG214" s="122"/>
    </row>
    <row r="215" spans="4:33" ht="15">
      <c r="D215" s="57"/>
      <c r="H215" s="122">
        <f t="shared" si="52"/>
        <v>0</v>
      </c>
      <c r="K215" s="122">
        <f t="shared" si="51"/>
        <v>0</v>
      </c>
      <c r="N215" s="122">
        <f t="shared" si="53"/>
        <v>0</v>
      </c>
      <c r="S215" s="122">
        <f t="shared" si="54"/>
        <v>0</v>
      </c>
      <c r="AC215" s="123">
        <f t="shared" si="55"/>
        <v>0</v>
      </c>
      <c r="AG215" s="122"/>
    </row>
    <row r="216" spans="4:33" ht="15">
      <c r="D216" s="57"/>
      <c r="H216" s="122">
        <f t="shared" si="52"/>
        <v>0</v>
      </c>
      <c r="K216" s="122">
        <f t="shared" si="51"/>
        <v>0</v>
      </c>
      <c r="N216" s="122">
        <f t="shared" si="53"/>
        <v>0</v>
      </c>
      <c r="S216" s="122">
        <f t="shared" si="54"/>
        <v>0</v>
      </c>
      <c r="AC216" s="123">
        <f t="shared" si="55"/>
        <v>0</v>
      </c>
      <c r="AG216" s="122"/>
    </row>
    <row r="217" spans="4:33" ht="15">
      <c r="D217" s="57"/>
      <c r="H217" s="122">
        <f t="shared" si="52"/>
        <v>0</v>
      </c>
      <c r="K217" s="122">
        <f t="shared" si="51"/>
        <v>0</v>
      </c>
      <c r="N217" s="122">
        <f t="shared" si="53"/>
        <v>0</v>
      </c>
      <c r="S217" s="122">
        <f t="shared" si="54"/>
        <v>0</v>
      </c>
      <c r="AC217" s="123">
        <f t="shared" si="55"/>
        <v>0</v>
      </c>
      <c r="AG217" s="122"/>
    </row>
    <row r="218" spans="4:33" ht="15">
      <c r="D218" s="57"/>
      <c r="H218" s="122">
        <f t="shared" si="52"/>
        <v>0</v>
      </c>
      <c r="K218" s="122">
        <f t="shared" si="51"/>
        <v>0</v>
      </c>
      <c r="N218" s="122">
        <f t="shared" si="53"/>
        <v>0</v>
      </c>
      <c r="S218" s="122">
        <f t="shared" si="54"/>
        <v>0</v>
      </c>
      <c r="AC218" s="123">
        <f t="shared" si="55"/>
        <v>0</v>
      </c>
      <c r="AG218" s="122"/>
    </row>
    <row r="219" spans="4:33" ht="15">
      <c r="D219" s="57"/>
      <c r="H219" s="122">
        <f t="shared" si="52"/>
        <v>0</v>
      </c>
      <c r="K219" s="122">
        <f t="shared" si="51"/>
        <v>0</v>
      </c>
      <c r="N219" s="122">
        <f t="shared" si="53"/>
        <v>0</v>
      </c>
      <c r="S219" s="122">
        <f t="shared" si="54"/>
        <v>0</v>
      </c>
      <c r="AC219" s="123">
        <f t="shared" si="55"/>
        <v>0</v>
      </c>
      <c r="AG219" s="122"/>
    </row>
    <row r="220" spans="4:33" ht="15">
      <c r="D220" s="57"/>
      <c r="H220" s="122">
        <f t="shared" si="52"/>
        <v>0</v>
      </c>
      <c r="K220" s="122">
        <f t="shared" si="51"/>
        <v>0</v>
      </c>
      <c r="N220" s="122">
        <f t="shared" si="53"/>
        <v>0</v>
      </c>
      <c r="S220" s="122">
        <f t="shared" si="54"/>
        <v>0</v>
      </c>
      <c r="AC220" s="123">
        <f t="shared" si="55"/>
        <v>0</v>
      </c>
      <c r="AG220" s="122"/>
    </row>
    <row r="221" spans="4:33" ht="15">
      <c r="D221" s="57"/>
      <c r="H221" s="122">
        <f t="shared" si="52"/>
        <v>0</v>
      </c>
      <c r="K221" s="122">
        <f t="shared" si="51"/>
        <v>0</v>
      </c>
      <c r="N221" s="122">
        <f t="shared" si="53"/>
        <v>0</v>
      </c>
      <c r="S221" s="122">
        <f t="shared" si="54"/>
        <v>0</v>
      </c>
      <c r="AC221" s="123">
        <f t="shared" si="55"/>
        <v>0</v>
      </c>
      <c r="AG221" s="122"/>
    </row>
    <row r="222" spans="4:33" ht="15">
      <c r="D222" s="57"/>
      <c r="H222" s="122">
        <f t="shared" si="52"/>
        <v>0</v>
      </c>
      <c r="K222" s="122">
        <f t="shared" si="51"/>
        <v>0</v>
      </c>
      <c r="N222" s="122">
        <f t="shared" si="53"/>
        <v>0</v>
      </c>
      <c r="S222" s="122">
        <f t="shared" si="54"/>
        <v>0</v>
      </c>
      <c r="AC222" s="123">
        <f t="shared" si="55"/>
        <v>0</v>
      </c>
      <c r="AG222" s="122"/>
    </row>
    <row r="223" spans="4:33" ht="15">
      <c r="D223" s="57"/>
      <c r="H223" s="122">
        <f t="shared" si="52"/>
        <v>0</v>
      </c>
      <c r="K223" s="122">
        <f t="shared" si="51"/>
        <v>0</v>
      </c>
      <c r="N223" s="122">
        <f t="shared" si="53"/>
        <v>0</v>
      </c>
      <c r="S223" s="122">
        <f t="shared" si="54"/>
        <v>0</v>
      </c>
      <c r="AC223" s="123">
        <f t="shared" si="55"/>
        <v>0</v>
      </c>
      <c r="AG223" s="122"/>
    </row>
    <row r="224" spans="4:33" ht="15">
      <c r="D224" s="57"/>
      <c r="H224" s="122">
        <f t="shared" si="52"/>
        <v>0</v>
      </c>
      <c r="K224" s="122">
        <f t="shared" si="51"/>
        <v>0</v>
      </c>
      <c r="N224" s="122">
        <f t="shared" si="53"/>
        <v>0</v>
      </c>
      <c r="S224" s="122">
        <f t="shared" si="54"/>
        <v>0</v>
      </c>
      <c r="AC224" s="123">
        <f t="shared" si="55"/>
        <v>0</v>
      </c>
      <c r="AG224" s="122"/>
    </row>
    <row r="225" spans="4:33" ht="15">
      <c r="D225" s="57"/>
      <c r="H225" s="122">
        <f t="shared" si="52"/>
        <v>0</v>
      </c>
      <c r="K225" s="122">
        <f t="shared" si="51"/>
        <v>0</v>
      </c>
      <c r="N225" s="122">
        <f t="shared" si="53"/>
        <v>0</v>
      </c>
      <c r="S225" s="122">
        <f t="shared" si="54"/>
        <v>0</v>
      </c>
      <c r="AC225" s="123">
        <f t="shared" si="55"/>
        <v>0</v>
      </c>
      <c r="AG225" s="122"/>
    </row>
    <row r="226" spans="4:33" ht="15">
      <c r="D226" s="57"/>
      <c r="H226" s="122">
        <f t="shared" si="52"/>
        <v>0</v>
      </c>
      <c r="K226" s="122">
        <f>IF($L$29&gt;=$G126,1,0)</f>
        <v>0</v>
      </c>
      <c r="N226" s="122">
        <f t="shared" si="53"/>
        <v>0</v>
      </c>
      <c r="S226" s="122">
        <f t="shared" si="54"/>
        <v>0</v>
      </c>
      <c r="AC226" s="123">
        <f t="shared" si="55"/>
        <v>0</v>
      </c>
      <c r="AG226" s="122"/>
    </row>
    <row r="227" spans="4:33" ht="15">
      <c r="D227" s="57"/>
      <c r="H227" s="122">
        <f>IF($I$29&gt;=G127,1,0)</f>
        <v>0</v>
      </c>
      <c r="K227" s="122">
        <f>IF($L$29&gt;=$G127,1,0)</f>
        <v>0</v>
      </c>
      <c r="N227" s="122">
        <f>IF($O$29&gt;=G127,1,0)</f>
        <v>0</v>
      </c>
      <c r="S227" s="122">
        <f t="shared" si="54"/>
        <v>0</v>
      </c>
      <c r="AC227" s="123">
        <f t="shared" si="55"/>
        <v>0</v>
      </c>
      <c r="AG227" s="122"/>
    </row>
    <row r="228" spans="4:33" ht="15">
      <c r="D228" s="57"/>
      <c r="H228" s="122">
        <f>IF($I$29&gt;=G128,1,0)</f>
        <v>0</v>
      </c>
      <c r="K228" s="122">
        <f>IF($L$29&gt;=$G128,1,0)</f>
        <v>0</v>
      </c>
      <c r="N228" s="122">
        <f>IF($O$29&gt;=G128,1,0)</f>
        <v>0</v>
      </c>
      <c r="S228" s="122">
        <f t="shared" si="54"/>
        <v>0</v>
      </c>
      <c r="AC228" s="123">
        <f t="shared" si="55"/>
        <v>0</v>
      </c>
      <c r="AG228" s="122"/>
    </row>
    <row r="229" spans="4:33" ht="15">
      <c r="D229" s="57"/>
      <c r="H229" s="122">
        <f>IF($I$29&gt;=G129,1,0)</f>
        <v>0</v>
      </c>
      <c r="K229" s="122">
        <f>IF($L$29&gt;=$G129,1,0)</f>
        <v>0</v>
      </c>
      <c r="N229" s="122">
        <f>IF($O$29&gt;=G129,1,0)</f>
        <v>0</v>
      </c>
      <c r="S229" s="122">
        <f t="shared" si="54"/>
        <v>0</v>
      </c>
      <c r="AC229" s="123">
        <f t="shared" si="55"/>
        <v>0</v>
      </c>
      <c r="AG229" s="122"/>
    </row>
    <row r="230" spans="4:33" ht="15">
      <c r="D230" s="57"/>
      <c r="AC230" s="122">
        <f>IF($AE$29&gt;=$G30,1,0)</f>
        <v>1</v>
      </c>
      <c r="AG230" s="122"/>
    </row>
    <row r="231" spans="4:33" ht="15">
      <c r="D231" s="57"/>
      <c r="AC231" s="122">
        <f aca="true" t="shared" si="56" ref="AC231:AC294">IF($AE$29&gt;=$G31,1,0)</f>
        <v>1</v>
      </c>
      <c r="AG231" s="122"/>
    </row>
    <row r="232" spans="4:33" ht="15">
      <c r="D232" s="57"/>
      <c r="AC232" s="122">
        <f t="shared" si="56"/>
        <v>1</v>
      </c>
      <c r="AG232" s="122"/>
    </row>
    <row r="233" spans="4:33" ht="15">
      <c r="D233" s="57"/>
      <c r="AC233" s="122">
        <f t="shared" si="56"/>
        <v>1</v>
      </c>
      <c r="AG233" s="122"/>
    </row>
    <row r="234" spans="4:33" ht="15">
      <c r="D234" s="57"/>
      <c r="AC234" s="122">
        <f t="shared" si="56"/>
        <v>1</v>
      </c>
      <c r="AG234" s="122"/>
    </row>
    <row r="235" spans="4:33" ht="15">
      <c r="D235" s="57"/>
      <c r="AC235" s="122">
        <f t="shared" si="56"/>
        <v>1</v>
      </c>
      <c r="AG235" s="122"/>
    </row>
    <row r="236" spans="4:33" ht="15">
      <c r="D236" s="57"/>
      <c r="AC236" s="122">
        <f t="shared" si="56"/>
        <v>1</v>
      </c>
      <c r="AG236" s="122"/>
    </row>
    <row r="237" spans="4:33" ht="15">
      <c r="D237" s="57"/>
      <c r="AC237" s="122">
        <f t="shared" si="56"/>
        <v>0</v>
      </c>
      <c r="AG237" s="122"/>
    </row>
    <row r="238" spans="4:33" ht="15">
      <c r="D238" s="57"/>
      <c r="AC238" s="122">
        <f t="shared" si="56"/>
        <v>0</v>
      </c>
      <c r="AG238" s="122"/>
    </row>
    <row r="239" spans="4:33" ht="15">
      <c r="D239" s="57"/>
      <c r="AC239" s="122">
        <f t="shared" si="56"/>
        <v>0</v>
      </c>
      <c r="AG239" s="122"/>
    </row>
    <row r="240" spans="4:33" ht="15">
      <c r="D240" s="57"/>
      <c r="AC240" s="122">
        <f t="shared" si="56"/>
        <v>0</v>
      </c>
      <c r="AG240" s="122"/>
    </row>
    <row r="241" spans="4:33" ht="15">
      <c r="D241" s="57"/>
      <c r="AC241" s="122">
        <f t="shared" si="56"/>
        <v>0</v>
      </c>
      <c r="AG241" s="122"/>
    </row>
    <row r="242" spans="4:33" ht="15">
      <c r="D242" s="57"/>
      <c r="AC242" s="122">
        <f t="shared" si="56"/>
        <v>0</v>
      </c>
      <c r="AG242" s="122"/>
    </row>
    <row r="243" spans="4:33" ht="15">
      <c r="D243" s="57"/>
      <c r="AC243" s="122">
        <f t="shared" si="56"/>
        <v>0</v>
      </c>
      <c r="AG243" s="122"/>
    </row>
    <row r="244" spans="4:33" ht="15">
      <c r="D244" s="57"/>
      <c r="AC244" s="122">
        <f t="shared" si="56"/>
        <v>0</v>
      </c>
      <c r="AG244" s="122"/>
    </row>
    <row r="245" spans="4:33" ht="15">
      <c r="D245" s="57"/>
      <c r="AC245" s="122">
        <f t="shared" si="56"/>
        <v>0</v>
      </c>
      <c r="AG245" s="122"/>
    </row>
    <row r="246" spans="4:33" ht="15">
      <c r="D246" s="57"/>
      <c r="AC246" s="122">
        <f t="shared" si="56"/>
        <v>0</v>
      </c>
      <c r="AG246" s="122"/>
    </row>
    <row r="247" spans="4:33" ht="15">
      <c r="D247" s="57"/>
      <c r="AC247" s="122">
        <f t="shared" si="56"/>
        <v>0</v>
      </c>
      <c r="AG247" s="122"/>
    </row>
    <row r="248" spans="4:33" ht="15">
      <c r="D248" s="57"/>
      <c r="AC248" s="122">
        <f t="shared" si="56"/>
        <v>0</v>
      </c>
      <c r="AG248" s="122"/>
    </row>
    <row r="249" spans="4:33" ht="15">
      <c r="D249" s="57"/>
      <c r="AC249" s="122">
        <f t="shared" si="56"/>
        <v>0</v>
      </c>
      <c r="AG249" s="122"/>
    </row>
    <row r="250" spans="4:33" ht="15">
      <c r="D250" s="57"/>
      <c r="AC250" s="122">
        <f t="shared" si="56"/>
        <v>0</v>
      </c>
      <c r="AG250" s="122"/>
    </row>
    <row r="251" spans="4:33" ht="15">
      <c r="D251" s="57"/>
      <c r="AC251" s="122">
        <f t="shared" si="56"/>
        <v>0</v>
      </c>
      <c r="AG251" s="122"/>
    </row>
    <row r="252" spans="4:33" ht="15">
      <c r="D252" s="57"/>
      <c r="AC252" s="122">
        <f t="shared" si="56"/>
        <v>0</v>
      </c>
      <c r="AG252" s="122"/>
    </row>
    <row r="253" spans="4:33" ht="15">
      <c r="D253" s="57"/>
      <c r="AC253" s="122">
        <f t="shared" si="56"/>
        <v>0</v>
      </c>
      <c r="AG253" s="122"/>
    </row>
    <row r="254" spans="4:33" ht="15">
      <c r="D254" s="57"/>
      <c r="AC254" s="122">
        <f t="shared" si="56"/>
        <v>0</v>
      </c>
      <c r="AG254" s="122"/>
    </row>
    <row r="255" spans="4:33" ht="15">
      <c r="D255" s="57"/>
      <c r="AC255" s="122">
        <f t="shared" si="56"/>
        <v>0</v>
      </c>
      <c r="AG255" s="122"/>
    </row>
    <row r="256" spans="4:33" ht="15">
      <c r="D256" s="57"/>
      <c r="AC256" s="122">
        <f t="shared" si="56"/>
        <v>0</v>
      </c>
      <c r="AG256" s="122"/>
    </row>
    <row r="257" spans="4:33" ht="15">
      <c r="D257" s="57"/>
      <c r="AC257" s="122">
        <f t="shared" si="56"/>
        <v>0</v>
      </c>
      <c r="AG257" s="122"/>
    </row>
    <row r="258" spans="4:33" ht="15">
      <c r="D258" s="57"/>
      <c r="AC258" s="122">
        <f t="shared" si="56"/>
        <v>0</v>
      </c>
      <c r="AG258" s="122"/>
    </row>
    <row r="259" spans="4:33" ht="15">
      <c r="D259" s="57"/>
      <c r="AC259" s="122">
        <f t="shared" si="56"/>
        <v>0</v>
      </c>
      <c r="AG259" s="122"/>
    </row>
    <row r="260" spans="4:33" ht="15">
      <c r="D260" s="57"/>
      <c r="AC260" s="122">
        <f t="shared" si="56"/>
        <v>0</v>
      </c>
      <c r="AG260" s="122"/>
    </row>
    <row r="261" spans="4:33" ht="15">
      <c r="D261" s="57"/>
      <c r="AC261" s="122">
        <f t="shared" si="56"/>
        <v>0</v>
      </c>
      <c r="AG261" s="122"/>
    </row>
    <row r="262" spans="4:33" ht="15">
      <c r="D262" s="57"/>
      <c r="AC262" s="122">
        <f t="shared" si="56"/>
        <v>0</v>
      </c>
      <c r="AG262" s="122"/>
    </row>
    <row r="263" spans="4:33" ht="15">
      <c r="D263" s="57"/>
      <c r="AC263" s="122">
        <f t="shared" si="56"/>
        <v>0</v>
      </c>
      <c r="AG263" s="122"/>
    </row>
    <row r="264" spans="4:33" ht="15">
      <c r="D264" s="57"/>
      <c r="AC264" s="122">
        <f t="shared" si="56"/>
        <v>0</v>
      </c>
      <c r="AG264" s="122"/>
    </row>
    <row r="265" spans="4:33" ht="15">
      <c r="D265" s="57"/>
      <c r="AC265" s="122">
        <f t="shared" si="56"/>
        <v>0</v>
      </c>
      <c r="AG265" s="122"/>
    </row>
    <row r="266" spans="4:33" ht="15">
      <c r="D266" s="57"/>
      <c r="AC266" s="122">
        <f t="shared" si="56"/>
        <v>0</v>
      </c>
      <c r="AG266" s="122"/>
    </row>
    <row r="267" spans="4:33" ht="15">
      <c r="D267" s="57"/>
      <c r="AC267" s="122">
        <f t="shared" si="56"/>
        <v>0</v>
      </c>
      <c r="AG267" s="122"/>
    </row>
    <row r="268" spans="4:33" ht="15">
      <c r="D268" s="57"/>
      <c r="AC268" s="122">
        <f t="shared" si="56"/>
        <v>0</v>
      </c>
      <c r="AG268" s="122"/>
    </row>
    <row r="269" spans="4:33" ht="15">
      <c r="D269" s="57"/>
      <c r="AC269" s="122">
        <f t="shared" si="56"/>
        <v>0</v>
      </c>
      <c r="AG269" s="122"/>
    </row>
    <row r="270" spans="4:33" ht="15">
      <c r="D270" s="57"/>
      <c r="AC270" s="122">
        <f t="shared" si="56"/>
        <v>0</v>
      </c>
      <c r="AG270" s="122"/>
    </row>
    <row r="271" spans="4:33" ht="15">
      <c r="D271" s="57"/>
      <c r="AC271" s="122">
        <f t="shared" si="56"/>
        <v>0</v>
      </c>
      <c r="AG271" s="122"/>
    </row>
    <row r="272" spans="4:33" ht="15">
      <c r="D272" s="57"/>
      <c r="AC272" s="122">
        <f t="shared" si="56"/>
        <v>0</v>
      </c>
      <c r="AG272" s="122"/>
    </row>
    <row r="273" spans="4:33" ht="15">
      <c r="D273" s="57"/>
      <c r="AC273" s="122">
        <f t="shared" si="56"/>
        <v>0</v>
      </c>
      <c r="AG273" s="122"/>
    </row>
    <row r="274" spans="4:33" ht="15">
      <c r="D274" s="57"/>
      <c r="AC274" s="122">
        <f t="shared" si="56"/>
        <v>0</v>
      </c>
      <c r="AG274" s="122"/>
    </row>
    <row r="275" spans="4:33" ht="15">
      <c r="D275" s="57"/>
      <c r="AC275" s="122">
        <f t="shared" si="56"/>
        <v>0</v>
      </c>
      <c r="AG275" s="122"/>
    </row>
    <row r="276" spans="4:33" ht="15">
      <c r="D276" s="57"/>
      <c r="AC276" s="122">
        <f t="shared" si="56"/>
        <v>0</v>
      </c>
      <c r="AG276" s="122"/>
    </row>
    <row r="277" spans="4:33" ht="15">
      <c r="D277" s="57"/>
      <c r="AC277" s="122">
        <f t="shared" si="56"/>
        <v>0</v>
      </c>
      <c r="AG277" s="122"/>
    </row>
    <row r="278" spans="4:33" ht="15">
      <c r="D278" s="57"/>
      <c r="AC278" s="122">
        <f t="shared" si="56"/>
        <v>0</v>
      </c>
      <c r="AG278" s="122"/>
    </row>
    <row r="279" spans="4:33" ht="15">
      <c r="D279" s="57"/>
      <c r="AC279" s="122">
        <f t="shared" si="56"/>
        <v>0</v>
      </c>
      <c r="AG279" s="122"/>
    </row>
    <row r="280" spans="4:33" ht="15">
      <c r="D280" s="57"/>
      <c r="AC280" s="122">
        <f t="shared" si="56"/>
        <v>0</v>
      </c>
      <c r="AG280" s="122"/>
    </row>
    <row r="281" spans="4:33" ht="15">
      <c r="D281" s="57"/>
      <c r="AC281" s="122">
        <f t="shared" si="56"/>
        <v>0</v>
      </c>
      <c r="AG281" s="122"/>
    </row>
    <row r="282" spans="4:33" ht="15">
      <c r="D282" s="57"/>
      <c r="AC282" s="122">
        <f t="shared" si="56"/>
        <v>0</v>
      </c>
      <c r="AG282" s="122"/>
    </row>
    <row r="283" spans="4:33" ht="15">
      <c r="D283" s="57"/>
      <c r="AC283" s="122">
        <f t="shared" si="56"/>
        <v>0</v>
      </c>
      <c r="AG283" s="122"/>
    </row>
    <row r="284" spans="4:33" ht="15">
      <c r="D284" s="57"/>
      <c r="AC284" s="122">
        <f t="shared" si="56"/>
        <v>0</v>
      </c>
      <c r="AG284" s="122"/>
    </row>
    <row r="285" spans="4:33" ht="15">
      <c r="D285" s="57"/>
      <c r="AC285" s="122">
        <f t="shared" si="56"/>
        <v>0</v>
      </c>
      <c r="AG285" s="122"/>
    </row>
    <row r="286" spans="4:33" ht="15">
      <c r="D286" s="57"/>
      <c r="AC286" s="122">
        <f t="shared" si="56"/>
        <v>0</v>
      </c>
      <c r="AG286" s="122"/>
    </row>
    <row r="287" spans="4:33" ht="15">
      <c r="D287" s="57"/>
      <c r="AC287" s="122">
        <f t="shared" si="56"/>
        <v>0</v>
      </c>
      <c r="AG287" s="122"/>
    </row>
    <row r="288" spans="4:33" ht="15">
      <c r="D288" s="57"/>
      <c r="AC288" s="122">
        <f t="shared" si="56"/>
        <v>0</v>
      </c>
      <c r="AG288" s="122"/>
    </row>
    <row r="289" spans="4:33" ht="15">
      <c r="D289" s="57"/>
      <c r="AC289" s="122">
        <f t="shared" si="56"/>
        <v>0</v>
      </c>
      <c r="AG289" s="122"/>
    </row>
    <row r="290" spans="4:33" ht="15">
      <c r="D290" s="57"/>
      <c r="AC290" s="122">
        <f t="shared" si="56"/>
        <v>0</v>
      </c>
      <c r="AG290" s="122"/>
    </row>
    <row r="291" spans="4:33" ht="15">
      <c r="D291" s="57"/>
      <c r="AC291" s="122">
        <f t="shared" si="56"/>
        <v>0</v>
      </c>
      <c r="AG291" s="122"/>
    </row>
    <row r="292" spans="4:33" ht="15">
      <c r="D292" s="57"/>
      <c r="AC292" s="122">
        <f t="shared" si="56"/>
        <v>0</v>
      </c>
      <c r="AG292" s="122"/>
    </row>
    <row r="293" spans="4:33" ht="15">
      <c r="D293" s="57"/>
      <c r="AC293" s="122">
        <f t="shared" si="56"/>
        <v>0</v>
      </c>
      <c r="AG293" s="122"/>
    </row>
    <row r="294" spans="4:33" ht="15">
      <c r="D294" s="57"/>
      <c r="AC294" s="122">
        <f t="shared" si="56"/>
        <v>0</v>
      </c>
      <c r="AG294" s="122"/>
    </row>
    <row r="295" spans="4:33" ht="15">
      <c r="D295" s="57"/>
      <c r="AC295" s="122">
        <f aca="true" t="shared" si="57" ref="AC295:AC329">IF($AE$29&gt;=$G95,1,0)</f>
        <v>0</v>
      </c>
      <c r="AG295" s="122"/>
    </row>
    <row r="296" spans="4:33" ht="15">
      <c r="D296" s="57"/>
      <c r="AC296" s="122">
        <f t="shared" si="57"/>
        <v>0</v>
      </c>
      <c r="AG296" s="122"/>
    </row>
    <row r="297" spans="4:33" ht="15">
      <c r="D297" s="57"/>
      <c r="AC297" s="122">
        <f t="shared" si="57"/>
        <v>0</v>
      </c>
      <c r="AG297" s="122"/>
    </row>
    <row r="298" spans="4:33" ht="15">
      <c r="D298" s="57"/>
      <c r="AC298" s="122">
        <f t="shared" si="57"/>
        <v>0</v>
      </c>
      <c r="AG298" s="122"/>
    </row>
    <row r="299" spans="4:33" ht="15">
      <c r="D299" s="57"/>
      <c r="AC299" s="122">
        <f t="shared" si="57"/>
        <v>0</v>
      </c>
      <c r="AG299" s="122"/>
    </row>
    <row r="300" spans="4:33" ht="15">
      <c r="D300" s="57"/>
      <c r="AC300" s="122">
        <f t="shared" si="57"/>
        <v>0</v>
      </c>
      <c r="AG300" s="122"/>
    </row>
    <row r="301" spans="4:33" ht="15">
      <c r="D301" s="57"/>
      <c r="AC301" s="122">
        <f t="shared" si="57"/>
        <v>0</v>
      </c>
      <c r="AG301" s="122"/>
    </row>
    <row r="302" spans="4:33" ht="15">
      <c r="D302" s="57"/>
      <c r="AC302" s="122">
        <f t="shared" si="57"/>
        <v>0</v>
      </c>
      <c r="AG302" s="122"/>
    </row>
    <row r="303" spans="4:33" ht="15">
      <c r="D303" s="57"/>
      <c r="AC303" s="122">
        <f t="shared" si="57"/>
        <v>0</v>
      </c>
      <c r="AG303" s="122"/>
    </row>
    <row r="304" spans="4:33" ht="15">
      <c r="D304" s="57"/>
      <c r="AC304" s="122">
        <f t="shared" si="57"/>
        <v>0</v>
      </c>
      <c r="AG304" s="122"/>
    </row>
    <row r="305" spans="4:33" ht="15">
      <c r="D305" s="57"/>
      <c r="AC305" s="122">
        <f t="shared" si="57"/>
        <v>0</v>
      </c>
      <c r="AG305" s="122"/>
    </row>
    <row r="306" spans="4:33" ht="15">
      <c r="D306" s="57"/>
      <c r="AC306" s="122">
        <f t="shared" si="57"/>
        <v>0</v>
      </c>
      <c r="AG306" s="122"/>
    </row>
    <row r="307" spans="4:33" ht="15">
      <c r="D307" s="57"/>
      <c r="AC307" s="122">
        <f t="shared" si="57"/>
        <v>0</v>
      </c>
      <c r="AG307" s="122"/>
    </row>
    <row r="308" spans="4:33" ht="15">
      <c r="D308" s="57"/>
      <c r="AC308" s="122">
        <f t="shared" si="57"/>
        <v>0</v>
      </c>
      <c r="AG308" s="122"/>
    </row>
    <row r="309" spans="4:33" ht="15">
      <c r="D309" s="57"/>
      <c r="AC309" s="122">
        <f t="shared" si="57"/>
        <v>0</v>
      </c>
      <c r="AG309" s="122"/>
    </row>
    <row r="310" spans="4:33" ht="15">
      <c r="D310" s="57"/>
      <c r="AC310" s="122">
        <f t="shared" si="57"/>
        <v>0</v>
      </c>
      <c r="AG310" s="122"/>
    </row>
    <row r="311" spans="4:33" ht="15">
      <c r="D311" s="57"/>
      <c r="AC311" s="122">
        <f t="shared" si="57"/>
        <v>0</v>
      </c>
      <c r="AG311" s="122"/>
    </row>
    <row r="312" spans="4:33" ht="15">
      <c r="D312" s="57"/>
      <c r="AC312" s="122">
        <f t="shared" si="57"/>
        <v>0</v>
      </c>
      <c r="AG312" s="122"/>
    </row>
    <row r="313" spans="4:33" ht="15">
      <c r="D313" s="57"/>
      <c r="AC313" s="122">
        <f t="shared" si="57"/>
        <v>0</v>
      </c>
      <c r="AG313" s="122"/>
    </row>
    <row r="314" spans="4:33" ht="15">
      <c r="D314" s="57"/>
      <c r="AC314" s="122">
        <f t="shared" si="57"/>
        <v>0</v>
      </c>
      <c r="AG314" s="122"/>
    </row>
    <row r="315" spans="4:33" ht="15">
      <c r="D315" s="57"/>
      <c r="AC315" s="122">
        <f t="shared" si="57"/>
        <v>0</v>
      </c>
      <c r="AG315" s="122"/>
    </row>
    <row r="316" spans="4:33" ht="15">
      <c r="D316" s="57"/>
      <c r="AC316" s="122">
        <f t="shared" si="57"/>
        <v>0</v>
      </c>
      <c r="AG316" s="122"/>
    </row>
    <row r="317" spans="4:33" ht="15">
      <c r="D317" s="57"/>
      <c r="AC317" s="122">
        <f t="shared" si="57"/>
        <v>0</v>
      </c>
      <c r="AG317" s="122"/>
    </row>
    <row r="318" spans="4:33" ht="15">
      <c r="D318" s="57"/>
      <c r="AC318" s="122">
        <f t="shared" si="57"/>
        <v>0</v>
      </c>
      <c r="AG318" s="122"/>
    </row>
    <row r="319" spans="4:33" ht="15">
      <c r="D319" s="57"/>
      <c r="AC319" s="122">
        <f t="shared" si="57"/>
        <v>0</v>
      </c>
      <c r="AG319" s="122"/>
    </row>
    <row r="320" spans="4:33" ht="15">
      <c r="D320" s="57"/>
      <c r="AC320" s="122">
        <f t="shared" si="57"/>
        <v>0</v>
      </c>
      <c r="AG320" s="122"/>
    </row>
    <row r="321" spans="4:33" ht="15">
      <c r="D321" s="57"/>
      <c r="AC321" s="122">
        <f t="shared" si="57"/>
        <v>0</v>
      </c>
      <c r="AG321" s="122"/>
    </row>
    <row r="322" spans="4:33" ht="15">
      <c r="D322" s="57"/>
      <c r="AC322" s="122">
        <f t="shared" si="57"/>
        <v>0</v>
      </c>
      <c r="AG322" s="122"/>
    </row>
    <row r="323" spans="4:33" ht="15">
      <c r="D323" s="57"/>
      <c r="AC323" s="122">
        <f t="shared" si="57"/>
        <v>0</v>
      </c>
      <c r="AG323" s="122"/>
    </row>
    <row r="324" spans="4:33" ht="15">
      <c r="D324" s="57"/>
      <c r="AC324" s="122">
        <f t="shared" si="57"/>
        <v>0</v>
      </c>
      <c r="AG324" s="122"/>
    </row>
    <row r="325" spans="4:33" ht="15">
      <c r="D325" s="57"/>
      <c r="AC325" s="122">
        <f t="shared" si="57"/>
        <v>0</v>
      </c>
      <c r="AG325" s="122"/>
    </row>
    <row r="326" spans="4:33" ht="15">
      <c r="D326" s="57"/>
      <c r="AC326" s="122">
        <f t="shared" si="57"/>
        <v>0</v>
      </c>
      <c r="AG326" s="122"/>
    </row>
    <row r="327" spans="4:33" ht="15">
      <c r="D327" s="57"/>
      <c r="AC327" s="122">
        <f t="shared" si="57"/>
        <v>0</v>
      </c>
      <c r="AG327" s="122"/>
    </row>
    <row r="328" spans="4:33" ht="15">
      <c r="D328" s="57"/>
      <c r="AC328" s="122">
        <f t="shared" si="57"/>
        <v>0</v>
      </c>
      <c r="AG328" s="122"/>
    </row>
    <row r="329" spans="4:33" ht="15">
      <c r="D329" s="57"/>
      <c r="AC329" s="122">
        <f t="shared" si="57"/>
        <v>0</v>
      </c>
      <c r="AG329" s="122"/>
    </row>
    <row r="330" ht="15">
      <c r="D330" s="57"/>
    </row>
    <row r="331" ht="15">
      <c r="D331" s="57"/>
    </row>
    <row r="332" ht="15">
      <c r="D332" s="57"/>
    </row>
    <row r="333" ht="15">
      <c r="D333" s="57"/>
    </row>
    <row r="334" ht="15">
      <c r="D334" s="57"/>
    </row>
    <row r="335" ht="15">
      <c r="D335" s="57"/>
    </row>
    <row r="336" ht="15">
      <c r="D336" s="57"/>
    </row>
    <row r="337" ht="15">
      <c r="D337" s="57"/>
    </row>
    <row r="338" ht="15">
      <c r="D338" s="57"/>
    </row>
    <row r="339" ht="15">
      <c r="D339" s="57"/>
    </row>
    <row r="340" ht="15">
      <c r="D340" s="57"/>
    </row>
    <row r="341" ht="15">
      <c r="D341" s="57"/>
    </row>
    <row r="342" ht="15">
      <c r="D342" s="57"/>
    </row>
    <row r="343" ht="15">
      <c r="D343" s="57"/>
    </row>
    <row r="344" ht="15">
      <c r="D344" s="57"/>
    </row>
    <row r="345" ht="15">
      <c r="D345" s="57"/>
    </row>
    <row r="346" ht="15">
      <c r="D346" s="57"/>
    </row>
    <row r="347" ht="15">
      <c r="D347" s="57"/>
    </row>
    <row r="348" ht="15">
      <c r="D348" s="57"/>
    </row>
    <row r="349" ht="15">
      <c r="D349" s="57"/>
    </row>
    <row r="350" ht="15">
      <c r="D350" s="57"/>
    </row>
    <row r="351" ht="15">
      <c r="D351" s="57"/>
    </row>
    <row r="352" ht="15">
      <c r="D352" s="57"/>
    </row>
    <row r="353" ht="15">
      <c r="D353" s="57"/>
    </row>
    <row r="354" ht="15">
      <c r="D354" s="57"/>
    </row>
    <row r="355" ht="15">
      <c r="D355" s="57"/>
    </row>
    <row r="356" ht="15">
      <c r="D356" s="57"/>
    </row>
    <row r="357" ht="15">
      <c r="D357" s="57"/>
    </row>
    <row r="358" ht="15">
      <c r="D358" s="57"/>
    </row>
    <row r="359" ht="15">
      <c r="D359" s="57"/>
    </row>
    <row r="360" ht="15">
      <c r="D360" s="57"/>
    </row>
    <row r="361" ht="15">
      <c r="D361" s="57"/>
    </row>
    <row r="362" ht="15">
      <c r="D362" s="57"/>
    </row>
    <row r="363" ht="15">
      <c r="D363" s="57"/>
    </row>
    <row r="364" ht="15">
      <c r="D364" s="57"/>
    </row>
    <row r="365" ht="15">
      <c r="D365" s="57"/>
    </row>
    <row r="366" ht="15">
      <c r="D366" s="57"/>
    </row>
    <row r="367" ht="15">
      <c r="D367" s="57"/>
    </row>
    <row r="368" ht="15">
      <c r="D368" s="57"/>
    </row>
    <row r="369" ht="15">
      <c r="D369" s="57"/>
    </row>
    <row r="370" ht="15">
      <c r="D370" s="57"/>
    </row>
    <row r="371" ht="15">
      <c r="D371" s="57"/>
    </row>
    <row r="372" ht="15">
      <c r="D372" s="57"/>
    </row>
    <row r="373" ht="15">
      <c r="D373" s="57"/>
    </row>
    <row r="374" ht="15">
      <c r="D374" s="57"/>
    </row>
    <row r="375" ht="15">
      <c r="D375" s="57"/>
    </row>
    <row r="376" ht="15">
      <c r="D376" s="57"/>
    </row>
    <row r="377" ht="15">
      <c r="D377" s="57"/>
    </row>
    <row r="378" ht="15">
      <c r="D378" s="57"/>
    </row>
    <row r="379" ht="15">
      <c r="D379" s="57"/>
    </row>
    <row r="380" ht="15">
      <c r="D380" s="57"/>
    </row>
    <row r="381" ht="15">
      <c r="D381" s="57"/>
    </row>
    <row r="382" ht="15">
      <c r="D382" s="57"/>
    </row>
    <row r="383" ht="15">
      <c r="D383" s="57"/>
    </row>
    <row r="384" ht="15">
      <c r="D384" s="57"/>
    </row>
    <row r="385" ht="15">
      <c r="D385" s="57"/>
    </row>
    <row r="386" ht="15">
      <c r="D386" s="57"/>
    </row>
    <row r="387" ht="15">
      <c r="D387" s="57"/>
    </row>
    <row r="388" ht="15">
      <c r="D388" s="57"/>
    </row>
    <row r="389" ht="15">
      <c r="D389" s="57"/>
    </row>
    <row r="390" ht="15">
      <c r="D390" s="57"/>
    </row>
    <row r="391" ht="15">
      <c r="D391" s="57"/>
    </row>
    <row r="392" ht="15">
      <c r="D392" s="57"/>
    </row>
    <row r="393" ht="15">
      <c r="D393" s="57"/>
    </row>
    <row r="394" ht="15">
      <c r="D394" s="57"/>
    </row>
    <row r="395" ht="15">
      <c r="D395" s="57"/>
    </row>
    <row r="396" ht="15">
      <c r="D396" s="57"/>
    </row>
    <row r="397" ht="15">
      <c r="D397" s="57"/>
    </row>
    <row r="398" ht="15">
      <c r="D398" s="57"/>
    </row>
    <row r="399" ht="15">
      <c r="D399" s="57"/>
    </row>
    <row r="400" ht="15">
      <c r="D400" s="57"/>
    </row>
    <row r="401" ht="15">
      <c r="D401" s="57"/>
    </row>
    <row r="402" ht="15">
      <c r="D402" s="57"/>
    </row>
    <row r="403" ht="15">
      <c r="D403" s="57"/>
    </row>
    <row r="404" ht="15">
      <c r="D404" s="57"/>
    </row>
    <row r="405" ht="15">
      <c r="D405" s="57"/>
    </row>
    <row r="406" ht="15">
      <c r="D406" s="57"/>
    </row>
    <row r="407" ht="15">
      <c r="D407" s="57"/>
    </row>
    <row r="408" ht="15">
      <c r="D408" s="57"/>
    </row>
    <row r="409" ht="15">
      <c r="D409" s="57"/>
    </row>
    <row r="410" ht="15">
      <c r="D410" s="57"/>
    </row>
    <row r="411" ht="15">
      <c r="D411" s="57"/>
    </row>
    <row r="412" ht="15">
      <c r="D412" s="57"/>
    </row>
    <row r="413" ht="15">
      <c r="D413" s="57"/>
    </row>
    <row r="414" ht="15">
      <c r="D414" s="57"/>
    </row>
  </sheetData>
  <sheetProtection sheet="1" objects="1" scenarios="1" selectLockedCells="1"/>
  <printOptions/>
  <pageMargins left="0.5" right="0.5" top="0.5" bottom="0.667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 user</dc:creator>
  <cp:keywords/>
  <dc:description/>
  <cp:lastModifiedBy>FRazo</cp:lastModifiedBy>
  <dcterms:created xsi:type="dcterms:W3CDTF">1998-07-06T05:42:41Z</dcterms:created>
  <dcterms:modified xsi:type="dcterms:W3CDTF">2011-06-08T03:06:28Z</dcterms:modified>
  <cp:category/>
  <cp:version/>
  <cp:contentType/>
  <cp:contentStatus/>
</cp:coreProperties>
</file>